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40" windowWidth="14220" windowHeight="8565" activeTab="0"/>
  </bookViews>
  <sheets>
    <sheet name="Menasha" sheetId="1" r:id="rId1"/>
    <sheet name="Neenah" sheetId="2" r:id="rId2"/>
    <sheet name="Omro" sheetId="3" r:id="rId3"/>
    <sheet name="Oshkosh" sheetId="4" r:id="rId4"/>
    <sheet name="Winneconne" sheetId="5" r:id="rId5"/>
  </sheets>
  <definedNames/>
  <calcPr fullCalcOnLoad="1"/>
</workbook>
</file>

<file path=xl/sharedStrings.xml><?xml version="1.0" encoding="utf-8"?>
<sst xmlns="http://schemas.openxmlformats.org/spreadsheetml/2006/main" count="893" uniqueCount="278">
  <si>
    <t>FDI-FDL</t>
  </si>
  <si>
    <t>FDI-RIPON</t>
  </si>
  <si>
    <t>FDI-ROSNDL</t>
  </si>
  <si>
    <t>FDT-ROSNDL</t>
  </si>
  <si>
    <t>GLI-BERLIN</t>
  </si>
  <si>
    <t>GLT-BERLIN</t>
  </si>
  <si>
    <t>GLT-BRKLN</t>
  </si>
  <si>
    <t>UNKNOWN</t>
  </si>
  <si>
    <t>WAT-AURORA</t>
  </si>
  <si>
    <t>WAT-DEERFD</t>
  </si>
  <si>
    <t>WAT-LEON</t>
  </si>
  <si>
    <t>WAT-POYSIP</t>
  </si>
  <si>
    <t>WAT-SAXEVL</t>
  </si>
  <si>
    <t>WAT-WARREN</t>
  </si>
  <si>
    <t>WNI-MENASH</t>
  </si>
  <si>
    <t>WNI-NEENAH</t>
  </si>
  <si>
    <t>WNI-OMRO</t>
  </si>
  <si>
    <t>WNI-OSH-C</t>
  </si>
  <si>
    <t>WNI-OSH-E</t>
  </si>
  <si>
    <t>WNI-OSH-S</t>
  </si>
  <si>
    <t>WNI-OSH-W</t>
  </si>
  <si>
    <t>WNI-WINNCN</t>
  </si>
  <si>
    <t>WNT-ALGOMA</t>
  </si>
  <si>
    <t>WNT-BLCKWF</t>
  </si>
  <si>
    <t>WNT-CLAYTN</t>
  </si>
  <si>
    <t>WNT-MEN-E</t>
  </si>
  <si>
    <t>WNT-MEN-W</t>
  </si>
  <si>
    <t>WNT-NEENAH</t>
  </si>
  <si>
    <t>WNT-NEKIMI</t>
  </si>
  <si>
    <t>WNT-NEPSKN</t>
  </si>
  <si>
    <t>WNT-OMRO</t>
  </si>
  <si>
    <t>WNT-OSHKSH</t>
  </si>
  <si>
    <t>WNT-POYGAN</t>
  </si>
  <si>
    <t>WNT-RUSHFD</t>
  </si>
  <si>
    <t>WNT-UTICA</t>
  </si>
  <si>
    <t>WNT-VINELD</t>
  </si>
  <si>
    <t>WNT-WNCHST</t>
  </si>
  <si>
    <t>WNT-WNCN</t>
  </si>
  <si>
    <t>WNT-WOLFR</t>
  </si>
  <si>
    <t>X-CA-NOLIB</t>
  </si>
  <si>
    <t>X-OTHER-WI</t>
  </si>
  <si>
    <t>X-OU-APLTN</t>
  </si>
  <si>
    <t>X-OU-LIB</t>
  </si>
  <si>
    <t>X-OU-NOLIB</t>
  </si>
  <si>
    <t>X-OUTSTATE</t>
  </si>
  <si>
    <t>X-WP-LIB</t>
  </si>
  <si>
    <t>1.  Take the total from the Item Type-C and -R reports--that is your "official" Sirsi total.</t>
  </si>
  <si>
    <t>2.  Put the UserCat1 report into a spreadsheet.  This can  be done with cut and paste, followed by turning the one column into two. (Click on Data, Text to columns . . .)  OR  enter the data manually.</t>
  </si>
  <si>
    <t xml:space="preserve">3.  Subtract the UserCat total from the Item Type total-that is the number of RENEWALS that you need to apportion. </t>
  </si>
  <si>
    <t>4.  Column A is the Usercat1 name.</t>
  </si>
  <si>
    <t>5.  Column B is the circulation for that UserCat1 area.</t>
  </si>
  <si>
    <t>5.  Column C is equal to Column B divided by the Total of Column B.  That determines the percentage of your circulation from that area.</t>
  </si>
  <si>
    <t>6.  Column D is Column C times your number of RENEWALS to allocate.  That formula apportions your renewals  based on ther percentage of circulation.</t>
  </si>
  <si>
    <t>7.  Add Column B and D to create the Total in Column E</t>
  </si>
  <si>
    <t>UserCat 1</t>
  </si>
  <si>
    <t>Circulation from the UserCat1 report</t>
  </si>
  <si>
    <t>Percentage of Circulation</t>
  </si>
  <si>
    <t>Percentage times RENEWALS to Allocate</t>
  </si>
  <si>
    <t>Total</t>
  </si>
  <si>
    <t>County Circ without a Library</t>
  </si>
  <si>
    <t>County Circ with a Library</t>
  </si>
  <si>
    <t>Out of County, Winnefox, Library</t>
  </si>
  <si>
    <t>Out of County, Winnefox,No Library</t>
  </si>
  <si>
    <t>Other Wisconsin</t>
  </si>
  <si>
    <t>Total Non-Resident Circulation</t>
  </si>
  <si>
    <t>Total Resident Circulation</t>
  </si>
  <si>
    <t xml:space="preserve"> </t>
  </si>
  <si>
    <t>Total from UserCat1 Report</t>
  </si>
  <si>
    <t>Total from Item Type Circ Report</t>
  </si>
  <si>
    <t>Item Type Circ minus UserCat1 Circ (Renewals to allocate)</t>
  </si>
  <si>
    <t>FDI-BRANDN</t>
  </si>
  <si>
    <t>FDI-CMPBSP</t>
  </si>
  <si>
    <t>FDI-EDEN</t>
  </si>
  <si>
    <t>FDI-FAIRWT</t>
  </si>
  <si>
    <t>FDI-NFDL</t>
  </si>
  <si>
    <t>FDI-OAKFLD</t>
  </si>
  <si>
    <t>FDI-WAUPUN</t>
  </si>
  <si>
    <t>FDI-WAUPX</t>
  </si>
  <si>
    <t>FDS-RIPNST</t>
  </si>
  <si>
    <t>FDT-CALUMT</t>
  </si>
  <si>
    <t>FDT-EDEN</t>
  </si>
  <si>
    <t>FDT-ELDORD</t>
  </si>
  <si>
    <t>FDT-EMPIRE</t>
  </si>
  <si>
    <t>FDT-FDL</t>
  </si>
  <si>
    <t>FDT-FOREST</t>
  </si>
  <si>
    <t>FDT-FRNDSP</t>
  </si>
  <si>
    <t>FDT-LAMRTN</t>
  </si>
  <si>
    <t>FDT-METOMN</t>
  </si>
  <si>
    <t>FDT-OAKFLD</t>
  </si>
  <si>
    <t>FDT-OSEOLA</t>
  </si>
  <si>
    <t>FDT-RIPON</t>
  </si>
  <si>
    <t>FDT-SPRNGV</t>
  </si>
  <si>
    <t>FDT-TAYCH</t>
  </si>
  <si>
    <t>FDT-WAUPN</t>
  </si>
  <si>
    <t>FDT-XUNKWN</t>
  </si>
  <si>
    <t>GLI-GREENL</t>
  </si>
  <si>
    <t>GLI-MARKSN</t>
  </si>
  <si>
    <t>GLI-PRINCT</t>
  </si>
  <si>
    <t>GLT-GRNLK</t>
  </si>
  <si>
    <t>GLT-KINGST</t>
  </si>
  <si>
    <t>GLT-MACKFD</t>
  </si>
  <si>
    <t>GLT-MNCHST</t>
  </si>
  <si>
    <t>GLT-MRQTTE</t>
  </si>
  <si>
    <t>GLT-PRNCTN</t>
  </si>
  <si>
    <t>GLT-SATMAR</t>
  </si>
  <si>
    <t>GLT-SENECA</t>
  </si>
  <si>
    <t>MQI-MONTLL</t>
  </si>
  <si>
    <t>MQI-NESHKR</t>
  </si>
  <si>
    <t>MQI-WESTFD</t>
  </si>
  <si>
    <t>MQT-CRYSLK</t>
  </si>
  <si>
    <t>MQT-NESHKR</t>
  </si>
  <si>
    <t>MQT-NEWTON</t>
  </si>
  <si>
    <t>MQT-OXFORD</t>
  </si>
  <si>
    <t>MQT-PACKWK</t>
  </si>
  <si>
    <t>MQT-SHLDS</t>
  </si>
  <si>
    <t>MQT-SPRNGF</t>
  </si>
  <si>
    <t>MQT-WESTFD</t>
  </si>
  <si>
    <t>WAI-COLOMA</t>
  </si>
  <si>
    <t>WAI-HANCCK</t>
  </si>
  <si>
    <t>WAI-LOHRVL</t>
  </si>
  <si>
    <t>WAI-REDGNT</t>
  </si>
  <si>
    <t>WAI-WAUTOM</t>
  </si>
  <si>
    <t>WAI-WILDRS</t>
  </si>
  <si>
    <t>WAT-BLMFLD</t>
  </si>
  <si>
    <t>WAT-COLOMA</t>
  </si>
  <si>
    <t>WAT-DAKOTA</t>
  </si>
  <si>
    <t>WAT-HNCOCK</t>
  </si>
  <si>
    <t>WAT-MARION</t>
  </si>
  <si>
    <t>WAT-MTMOR</t>
  </si>
  <si>
    <t>WAT-PLNFLD</t>
  </si>
  <si>
    <t>WAT-RCHFD</t>
  </si>
  <si>
    <t>WAT-ROSE</t>
  </si>
  <si>
    <t>WAT-SPRNWT</t>
  </si>
  <si>
    <t>WAT-WAUTMA</t>
  </si>
  <si>
    <t>WNI-APLTON</t>
  </si>
  <si>
    <t>X-AD-NOLIB</t>
  </si>
  <si>
    <t>X-CA-APLTN</t>
  </si>
  <si>
    <t>X-CA-LIB</t>
  </si>
  <si>
    <t>X-DO-LIB</t>
  </si>
  <si>
    <t>X-DO-NOLIB</t>
  </si>
  <si>
    <t>X-OU-TGRAN</t>
  </si>
  <si>
    <t>X-PO-LIB</t>
  </si>
  <si>
    <t>X-PO-NOLIB</t>
  </si>
  <si>
    <t>X-SH-LIB</t>
  </si>
  <si>
    <t>X-WI-NOLIB</t>
  </si>
  <si>
    <t>X-WP-NOLIB</t>
  </si>
  <si>
    <t>X-WS-LIB</t>
  </si>
  <si>
    <t>Z-OTHER</t>
  </si>
  <si>
    <t>FDI-STCLD</t>
  </si>
  <si>
    <t>MQT-MONTEL</t>
  </si>
  <si>
    <t>X-CA-MNASH</t>
  </si>
  <si>
    <t>X-CO-NOLIB</t>
  </si>
  <si>
    <t>X-WS-NOLIB</t>
  </si>
  <si>
    <t>GLI-KINGST</t>
  </si>
  <si>
    <t>X-SH-NOLIB</t>
  </si>
  <si>
    <t>Adjacent County, non Winnefox, Library</t>
  </si>
  <si>
    <t>Adjacent County, non Winnefox, No Library</t>
  </si>
  <si>
    <t>Out of State</t>
  </si>
  <si>
    <t>Unknown</t>
  </si>
  <si>
    <t>Total nonresident circulation</t>
  </si>
  <si>
    <t>with lib</t>
  </si>
  <si>
    <t>without lib</t>
  </si>
  <si>
    <t>Circulation to nonresidents from your county</t>
  </si>
  <si>
    <t>Circ to residents living in another county in your system</t>
  </si>
  <si>
    <t>Cirulcation to nonresidents living in adjacent county not in system</t>
  </si>
  <si>
    <t>Circulation to all other wisconsin residents</t>
  </si>
  <si>
    <t>Circulation to persons from out of state</t>
  </si>
  <si>
    <t>circulations to nonresidents in an adjacent county who do not have a local public library</t>
  </si>
  <si>
    <t>name of county</t>
  </si>
  <si>
    <t>circulation</t>
  </si>
  <si>
    <t>Calumet</t>
  </si>
  <si>
    <t>Green Lake</t>
  </si>
  <si>
    <t>WAI-PLNFLD</t>
  </si>
  <si>
    <t>WNT-OSHKOSH</t>
  </si>
  <si>
    <t>Outagamie</t>
  </si>
  <si>
    <t>Waupaca</t>
  </si>
  <si>
    <t>Waushara</t>
  </si>
  <si>
    <t>Fond du Lac</t>
  </si>
  <si>
    <t>MQT-MOUNDV</t>
  </si>
  <si>
    <t>X-PO-I-ALM</t>
  </si>
  <si>
    <t>FDT-BYRON</t>
  </si>
  <si>
    <t>FDT-MARSH</t>
  </si>
  <si>
    <t>MQT-HARRIS</t>
  </si>
  <si>
    <t>MQT-MECAN</t>
  </si>
  <si>
    <t>MQI-OXFORD</t>
  </si>
  <si>
    <t>OMRO</t>
  </si>
  <si>
    <t>MENASHA</t>
  </si>
  <si>
    <t>NEENAH</t>
  </si>
  <si>
    <t>OSHKOSH</t>
  </si>
  <si>
    <t>WINNECONNE</t>
  </si>
  <si>
    <t>FDT-ASHFRD</t>
  </si>
  <si>
    <t>WAT-OASIS</t>
  </si>
  <si>
    <t>WAT-RICHFLD</t>
  </si>
  <si>
    <t>WAT-SAXEVILLE</t>
  </si>
  <si>
    <t>X-CA-I-HIL</t>
  </si>
  <si>
    <t>X-CA-T-STO</t>
  </si>
  <si>
    <t>X-OU-T-BUC</t>
  </si>
  <si>
    <t>X-OU-TGREE</t>
  </si>
  <si>
    <t>X-WP-T-CAL</t>
  </si>
  <si>
    <t>X-CA-I-BRI</t>
  </si>
  <si>
    <t>X-CA-I-SHE</t>
  </si>
  <si>
    <t>X-CA-T-BRI</t>
  </si>
  <si>
    <t>FDI-MTCALV</t>
  </si>
  <si>
    <t>MQT-BUFFLO</t>
  </si>
  <si>
    <t>WAI-BERLIN</t>
  </si>
  <si>
    <t>X-PO-T-PI</t>
  </si>
  <si>
    <t>FDT-ELDORADO</t>
  </si>
  <si>
    <t>WAI-WAUTOMA</t>
  </si>
  <si>
    <t>X-CA-I-CHI</t>
  </si>
  <si>
    <t>X-CA-I-POT</t>
  </si>
  <si>
    <t>X-CA-I-SHER</t>
  </si>
  <si>
    <t>X-CA-I-STO</t>
  </si>
  <si>
    <t>X-CA-T-HAR</t>
  </si>
  <si>
    <t>X-CA-T-CHI</t>
  </si>
  <si>
    <t>FDT-AUBURN</t>
  </si>
  <si>
    <t>GLI-MARQT</t>
  </si>
  <si>
    <t>X-CA-T-BRO</t>
  </si>
  <si>
    <t>X-CO-SCOTT</t>
  </si>
  <si>
    <t>X-DO-T-LER</t>
  </si>
  <si>
    <t>X-WP-I-FRE</t>
  </si>
  <si>
    <t>X-WP-T-DAY</t>
  </si>
  <si>
    <t>X-WP-T-FRE</t>
  </si>
  <si>
    <t>X-WP-T-LIN</t>
  </si>
  <si>
    <t>Z-ILL</t>
  </si>
  <si>
    <t>GLT-MARQT</t>
  </si>
  <si>
    <t>X-AD-CHEST</t>
  </si>
  <si>
    <t>X-CA-I-NEW</t>
  </si>
  <si>
    <t>X-CA-T-NEW</t>
  </si>
  <si>
    <t>X-CO-COL</t>
  </si>
  <si>
    <t>X-DO-I-LOM</t>
  </si>
  <si>
    <t>X-SH-T-GRE</t>
  </si>
  <si>
    <t>X-WP-T-WEY</t>
  </si>
  <si>
    <t>Z-ILL-MII</t>
  </si>
  <si>
    <t>I-ILL-OUT</t>
  </si>
  <si>
    <t>MQT-DOUGLS</t>
  </si>
  <si>
    <t>X-DO-I-FOX</t>
  </si>
  <si>
    <t>X-OU-T-CEN</t>
  </si>
  <si>
    <t>X-OU-T-DAL</t>
  </si>
  <si>
    <t>X-OU-T-ELL</t>
  </si>
  <si>
    <t>X-OU-T-FRE</t>
  </si>
  <si>
    <t>X-OU-T-HOR</t>
  </si>
  <si>
    <t>X-OU-T-KAU</t>
  </si>
  <si>
    <t>GLI-KINGSTN</t>
  </si>
  <si>
    <t>X-DO-T-LOM</t>
  </si>
  <si>
    <t>X-OU-T-FREE</t>
  </si>
  <si>
    <t>FDL-FDL</t>
  </si>
  <si>
    <t>WAT-SAXEVIL</t>
  </si>
  <si>
    <t>WNI-APLTN</t>
  </si>
  <si>
    <t>FDT-ALTO</t>
  </si>
  <si>
    <t>X-AD-JACK</t>
  </si>
  <si>
    <t>X-CO-PARD</t>
  </si>
  <si>
    <t>X-DO-T-CHE</t>
  </si>
  <si>
    <t>X-OU-ELL</t>
  </si>
  <si>
    <t>X-OU-FRE</t>
  </si>
  <si>
    <t>X-OU-T-VAN</t>
  </si>
  <si>
    <t>X-WP-I-WEY</t>
  </si>
  <si>
    <t>FDI-BRANDON</t>
  </si>
  <si>
    <t>FDT-SPRNVG</t>
  </si>
  <si>
    <t>Z-ILL-WLS</t>
  </si>
  <si>
    <t>FDL-NFDL</t>
  </si>
  <si>
    <t>WAI-PLAINFLD</t>
  </si>
  <si>
    <t>X-CA-BRI</t>
  </si>
  <si>
    <t>X-CO-T-RAN</t>
  </si>
  <si>
    <t>X-DO-T-TRE</t>
  </si>
  <si>
    <t>X-WS-T-WAY</t>
  </si>
  <si>
    <t>X-CA-T-HARRIS</t>
  </si>
  <si>
    <t>FDT-ASHFORD</t>
  </si>
  <si>
    <t>MQT-WESTFLD</t>
  </si>
  <si>
    <t>X-AD-RICH</t>
  </si>
  <si>
    <t>FDL-CMPBSP</t>
  </si>
  <si>
    <t>FDT-TAYCHEE</t>
  </si>
  <si>
    <t>GLT-GLAKE</t>
  </si>
  <si>
    <t>WAI-WLDRSE</t>
  </si>
  <si>
    <t>MQI-ENDEAV</t>
  </si>
  <si>
    <t>X-WS-I-KEW</t>
  </si>
  <si>
    <t>I-ILL-WLS</t>
  </si>
  <si>
    <t>FDT-ASHFD</t>
  </si>
  <si>
    <t>MQI-WESTFLD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</si>
</sst>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* #,##0.0_);_(* \(#,##0.0\);_(* &quot;-&quot;??_);_(@_)"/>
    <numFmt numFmtId="167" formatCode="_(* #,##0.000_);_(* \(#,##0.000\);_(* &quot;-&quot;??_);_(@_)"/>
    <numFmt numFmtId="168" formatCode="_(* #,##0.0000_);_(* \(#,##0.00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64" fontId="0" fillId="0" borderId="0" xfId="42" applyNumberFormat="1" applyFont="1" applyAlignment="1">
      <alignment/>
    </xf>
    <xf numFmtId="0" fontId="0" fillId="0" borderId="0" xfId="0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10" xfId="0" applyFont="1" applyBorder="1" applyAlignment="1">
      <alignment/>
    </xf>
    <xf numFmtId="164" fontId="0" fillId="0" borderId="10" xfId="42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164" fontId="0" fillId="0" borderId="10" xfId="42" applyNumberFormat="1" applyFont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164" fontId="0" fillId="0" borderId="0" xfId="42" applyNumberFormat="1" applyFont="1" applyAlignment="1">
      <alignment/>
    </xf>
    <xf numFmtId="1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164" fontId="1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0" fontId="0" fillId="37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0" fillId="40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164" fontId="0" fillId="35" borderId="0" xfId="42" applyNumberFormat="1" applyFont="1" applyFill="1" applyAlignment="1">
      <alignment/>
    </xf>
    <xf numFmtId="164" fontId="0" fillId="36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4" fontId="0" fillId="34" borderId="0" xfId="42" applyNumberFormat="1" applyFont="1" applyFill="1" applyAlignment="1">
      <alignment/>
    </xf>
    <xf numFmtId="164" fontId="0" fillId="38" borderId="0" xfId="42" applyNumberFormat="1" applyFont="1" applyFill="1" applyAlignment="1">
      <alignment/>
    </xf>
    <xf numFmtId="164" fontId="0" fillId="39" borderId="0" xfId="42" applyNumberFormat="1" applyFont="1" applyFill="1" applyAlignment="1">
      <alignment/>
    </xf>
    <xf numFmtId="164" fontId="0" fillId="40" borderId="0" xfId="42" applyNumberFormat="1" applyFont="1" applyFill="1" applyAlignment="1">
      <alignment/>
    </xf>
    <xf numFmtId="164" fontId="0" fillId="37" borderId="0" xfId="42" applyNumberFormat="1" applyFont="1" applyFill="1" applyAlignment="1">
      <alignment/>
    </xf>
    <xf numFmtId="0" fontId="0" fillId="40" borderId="0" xfId="0" applyFill="1" applyAlignment="1">
      <alignment/>
    </xf>
    <xf numFmtId="0" fontId="0" fillId="39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41" borderId="10" xfId="0" applyFont="1" applyFill="1" applyBorder="1" applyAlignment="1">
      <alignment/>
    </xf>
    <xf numFmtId="164" fontId="0" fillId="41" borderId="0" xfId="42" applyNumberFormat="1" applyFont="1" applyFill="1" applyAlignment="1">
      <alignment/>
    </xf>
    <xf numFmtId="0" fontId="0" fillId="41" borderId="0" xfId="0" applyFill="1" applyAlignment="1">
      <alignment/>
    </xf>
    <xf numFmtId="0" fontId="0" fillId="42" borderId="11" xfId="0" applyFont="1" applyFill="1" applyBorder="1" applyAlignment="1">
      <alignment/>
    </xf>
    <xf numFmtId="164" fontId="0" fillId="42" borderId="12" xfId="42" applyNumberFormat="1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164" fontId="0" fillId="42" borderId="0" xfId="42" applyNumberFormat="1" applyFont="1" applyFill="1" applyBorder="1" applyAlignment="1">
      <alignment/>
    </xf>
    <xf numFmtId="0" fontId="0" fillId="42" borderId="0" xfId="0" applyFont="1" applyFill="1" applyBorder="1" applyAlignment="1">
      <alignment/>
    </xf>
    <xf numFmtId="164" fontId="0" fillId="42" borderId="10" xfId="0" applyNumberFormat="1" applyFont="1" applyFill="1" applyBorder="1" applyAlignment="1">
      <alignment/>
    </xf>
    <xf numFmtId="0" fontId="0" fillId="42" borderId="15" xfId="0" applyFont="1" applyFill="1" applyBorder="1" applyAlignment="1">
      <alignment/>
    </xf>
    <xf numFmtId="164" fontId="0" fillId="42" borderId="0" xfId="0" applyNumberFormat="1" applyFont="1" applyFill="1" applyBorder="1" applyAlignment="1">
      <alignment/>
    </xf>
    <xf numFmtId="164" fontId="0" fillId="42" borderId="16" xfId="42" applyNumberFormat="1" applyFont="1" applyFill="1" applyBorder="1" applyAlignment="1">
      <alignment/>
    </xf>
    <xf numFmtId="0" fontId="0" fillId="42" borderId="16" xfId="0" applyFont="1" applyFill="1" applyBorder="1" applyAlignment="1">
      <alignment/>
    </xf>
    <xf numFmtId="164" fontId="0" fillId="42" borderId="17" xfId="0" applyNumberFormat="1" applyFont="1" applyFill="1" applyBorder="1" applyAlignment="1">
      <alignment/>
    </xf>
    <xf numFmtId="164" fontId="0" fillId="42" borderId="18" xfId="0" applyNumberFormat="1" applyFont="1" applyFill="1" applyBorder="1" applyAlignment="1">
      <alignment/>
    </xf>
    <xf numFmtId="164" fontId="1" fillId="42" borderId="0" xfId="42" applyNumberFormat="1" applyFont="1" applyFill="1" applyBorder="1" applyAlignment="1">
      <alignment/>
    </xf>
    <xf numFmtId="0" fontId="1" fillId="42" borderId="0" xfId="0" applyFont="1" applyFill="1" applyBorder="1" applyAlignment="1">
      <alignment/>
    </xf>
    <xf numFmtId="164" fontId="0" fillId="42" borderId="10" xfId="42" applyNumberFormat="1" applyFont="1" applyFill="1" applyBorder="1" applyAlignment="1">
      <alignment/>
    </xf>
    <xf numFmtId="164" fontId="0" fillId="42" borderId="18" xfId="42" applyNumberFormat="1" applyFont="1" applyFill="1" applyBorder="1" applyAlignment="1">
      <alignment/>
    </xf>
    <xf numFmtId="0" fontId="0" fillId="42" borderId="19" xfId="0" applyFont="1" applyFill="1" applyBorder="1" applyAlignment="1">
      <alignment/>
    </xf>
    <xf numFmtId="164" fontId="0" fillId="42" borderId="20" xfId="42" applyNumberFormat="1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1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1" fontId="0" fillId="36" borderId="0" xfId="0" applyNumberFormat="1" applyFont="1" applyFill="1" applyAlignment="1">
      <alignment/>
    </xf>
    <xf numFmtId="0" fontId="2" fillId="0" borderId="0" xfId="0" applyFont="1" applyAlignment="1">
      <alignment/>
    </xf>
    <xf numFmtId="164" fontId="0" fillId="35" borderId="0" xfId="0" applyNumberFormat="1" applyFont="1" applyFill="1" applyAlignment="1">
      <alignment/>
    </xf>
    <xf numFmtId="164" fontId="0" fillId="36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164" fontId="0" fillId="38" borderId="0" xfId="0" applyNumberFormat="1" applyFont="1" applyFill="1" applyAlignment="1">
      <alignment/>
    </xf>
    <xf numFmtId="164" fontId="0" fillId="39" borderId="0" xfId="0" applyNumberFormat="1" applyFont="1" applyFill="1" applyAlignment="1">
      <alignment/>
    </xf>
    <xf numFmtId="164" fontId="0" fillId="37" borderId="0" xfId="0" applyNumberFormat="1" applyFont="1" applyFill="1" applyAlignment="1">
      <alignment/>
    </xf>
    <xf numFmtId="164" fontId="0" fillId="40" borderId="0" xfId="0" applyNumberFormat="1" applyFont="1" applyFill="1" applyAlignment="1">
      <alignment/>
    </xf>
    <xf numFmtId="164" fontId="0" fillId="41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43" borderId="10" xfId="0" applyFont="1" applyFill="1" applyBorder="1" applyAlignment="1">
      <alignment wrapText="1"/>
    </xf>
    <xf numFmtId="164" fontId="0" fillId="43" borderId="0" xfId="0" applyNumberFormat="1" applyFont="1" applyFill="1" applyAlignment="1">
      <alignment/>
    </xf>
    <xf numFmtId="164" fontId="0" fillId="43" borderId="0" xfId="42" applyNumberFormat="1" applyFont="1" applyFill="1" applyAlignment="1">
      <alignment/>
    </xf>
    <xf numFmtId="0" fontId="0" fillId="30" borderId="10" xfId="0" applyFont="1" applyFill="1" applyBorder="1" applyAlignment="1">
      <alignment wrapText="1"/>
    </xf>
    <xf numFmtId="164" fontId="0" fillId="3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80" zoomScaleNormal="80" zoomScalePageLayoutView="0" workbookViewId="0" topLeftCell="A1">
      <pane ySplit="11" topLeftCell="A123" activePane="bottomLeft" state="frozen"/>
      <selection pane="topLeft" activeCell="A1" sqref="A1"/>
      <selection pane="bottomLeft" activeCell="A108" sqref="A108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7109375" style="5" bestFit="1" customWidth="1"/>
    <col min="6" max="6" width="9.28125" style="1" bestFit="1" customWidth="1"/>
    <col min="7" max="7" width="9.57421875" style="1" bestFit="1" customWidth="1"/>
    <col min="8" max="9" width="9.28125" style="1" bestFit="1" customWidth="1"/>
    <col min="10" max="10" width="9.57421875" style="1" customWidth="1"/>
    <col min="11" max="11" width="9.7109375" style="1" customWidth="1"/>
    <col min="12" max="12" width="10.00390625" style="1" customWidth="1"/>
    <col min="13" max="14" width="9.28125" style="1" bestFit="1" customWidth="1"/>
    <col min="15" max="15" width="9.28125" style="1" customWidth="1"/>
    <col min="16" max="17" width="9.57421875" style="1" bestFit="1" customWidth="1"/>
    <col min="18" max="16384" width="9.140625" style="1" customWidth="1"/>
  </cols>
  <sheetData>
    <row r="1" spans="1:16" ht="15.75" customHeight="1" hidden="1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ht="15" customHeight="1" hidden="1">
      <c r="A3" s="1" t="s">
        <v>48</v>
      </c>
    </row>
    <row r="4" ht="12.75" hidden="1">
      <c r="A4" s="1" t="s">
        <v>49</v>
      </c>
    </row>
    <row r="5" ht="12.75" hidden="1">
      <c r="A5" s="1" t="s">
        <v>50</v>
      </c>
    </row>
    <row r="6" ht="12.75" hidden="1">
      <c r="A6" s="1" t="s">
        <v>51</v>
      </c>
    </row>
    <row r="7" spans="1:5" s="6" customFormat="1" ht="12.75" hidden="1">
      <c r="A7" s="6" t="s">
        <v>52</v>
      </c>
      <c r="B7" s="7"/>
      <c r="D7" s="7"/>
      <c r="E7" s="7"/>
    </row>
    <row r="8" ht="12.75" hidden="1">
      <c r="A8" s="1" t="s">
        <v>53</v>
      </c>
    </row>
    <row r="10" ht="20.25">
      <c r="A10" s="71" t="s">
        <v>186</v>
      </c>
    </row>
    <row r="11" spans="1:16" ht="63.75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6" t="s">
        <v>65</v>
      </c>
      <c r="P11" s="10" t="s">
        <v>64</v>
      </c>
    </row>
    <row r="12" spans="1:16" ht="12.75">
      <c r="A12" s="28" t="s">
        <v>70</v>
      </c>
      <c r="B12" s="16">
        <v>35</v>
      </c>
      <c r="C12" s="1">
        <f aca="true" t="shared" si="0" ref="C12:C55">B12/$B$148</f>
        <v>6.765599055135767E-05</v>
      </c>
      <c r="D12" s="5">
        <f aca="true" t="shared" si="1" ref="D12:D55">C12*$B$151</f>
        <v>0</v>
      </c>
      <c r="E12" s="5">
        <f>B12+D12</f>
        <v>35</v>
      </c>
      <c r="H12" s="72">
        <f aca="true" t="shared" si="2" ref="H12:H19">E12</f>
        <v>35</v>
      </c>
      <c r="I12" s="17"/>
      <c r="P12" s="17">
        <f>E12</f>
        <v>35</v>
      </c>
    </row>
    <row r="13" spans="1:16" ht="12.75">
      <c r="A13" s="28" t="s">
        <v>71</v>
      </c>
      <c r="B13" s="16"/>
      <c r="C13" s="1">
        <f t="shared" si="0"/>
        <v>0</v>
      </c>
      <c r="D13" s="5">
        <f t="shared" si="1"/>
        <v>0</v>
      </c>
      <c r="E13" s="5">
        <f aca="true" t="shared" si="3" ref="E13:E123">B13+D13</f>
        <v>0</v>
      </c>
      <c r="H13" s="72">
        <f t="shared" si="2"/>
        <v>0</v>
      </c>
      <c r="P13" s="17">
        <f aca="true" t="shared" si="4" ref="P13:P89">E13</f>
        <v>0</v>
      </c>
    </row>
    <row r="14" spans="1:16" ht="12.75">
      <c r="A14" s="30" t="s">
        <v>72</v>
      </c>
      <c r="B14" s="16">
        <v>22</v>
      </c>
      <c r="C14" s="1">
        <f>B14/$B$148</f>
        <v>4.252662263228196E-05</v>
      </c>
      <c r="D14" s="5">
        <f>C14*$B$151</f>
        <v>0</v>
      </c>
      <c r="E14" s="5">
        <f>B14+D14</f>
        <v>22</v>
      </c>
      <c r="I14" s="73">
        <f>E14</f>
        <v>22</v>
      </c>
      <c r="P14" s="17">
        <f>E14</f>
        <v>22</v>
      </c>
    </row>
    <row r="15" spans="1:16" ht="12.75">
      <c r="A15" s="28" t="s">
        <v>0</v>
      </c>
      <c r="B15" s="16">
        <v>196</v>
      </c>
      <c r="C15" s="1">
        <f t="shared" si="0"/>
        <v>0.0003788735470876029</v>
      </c>
      <c r="D15" s="5">
        <f t="shared" si="1"/>
        <v>0</v>
      </c>
      <c r="E15" s="5">
        <f t="shared" si="3"/>
        <v>196</v>
      </c>
      <c r="H15" s="72">
        <f t="shared" si="2"/>
        <v>196</v>
      </c>
      <c r="P15" s="17">
        <f t="shared" si="4"/>
        <v>196</v>
      </c>
    </row>
    <row r="16" spans="1:16" ht="12.75">
      <c r="A16" s="30" t="s">
        <v>202</v>
      </c>
      <c r="B16" s="16"/>
      <c r="C16" s="1">
        <f t="shared" si="0"/>
        <v>0</v>
      </c>
      <c r="D16" s="5">
        <f t="shared" si="1"/>
        <v>0</v>
      </c>
      <c r="E16" s="5">
        <f t="shared" si="3"/>
        <v>0</v>
      </c>
      <c r="I16" s="73">
        <f>E16</f>
        <v>0</v>
      </c>
      <c r="P16" s="17">
        <f t="shared" si="4"/>
        <v>0</v>
      </c>
    </row>
    <row r="17" spans="1:16" ht="12.75">
      <c r="A17" s="28" t="s">
        <v>74</v>
      </c>
      <c r="B17" s="16">
        <v>5</v>
      </c>
      <c r="C17" s="1">
        <f t="shared" si="0"/>
        <v>9.665141507336808E-06</v>
      </c>
      <c r="D17" s="5">
        <f t="shared" si="1"/>
        <v>0</v>
      </c>
      <c r="E17" s="5">
        <f t="shared" si="3"/>
        <v>5</v>
      </c>
      <c r="H17" s="72">
        <f t="shared" si="2"/>
        <v>5</v>
      </c>
      <c r="P17" s="17">
        <f t="shared" si="4"/>
        <v>5</v>
      </c>
    </row>
    <row r="18" spans="1:16" ht="12.75">
      <c r="A18" s="28" t="s">
        <v>75</v>
      </c>
      <c r="B18" s="16"/>
      <c r="C18" s="1">
        <f t="shared" si="0"/>
        <v>0</v>
      </c>
      <c r="D18" s="5">
        <f t="shared" si="1"/>
        <v>0</v>
      </c>
      <c r="E18" s="5">
        <f>B18+D18</f>
        <v>0</v>
      </c>
      <c r="H18" s="72">
        <f t="shared" si="2"/>
        <v>0</v>
      </c>
      <c r="P18" s="17">
        <f t="shared" si="4"/>
        <v>0</v>
      </c>
    </row>
    <row r="19" spans="1:16" ht="12.75">
      <c r="A19" s="28" t="s">
        <v>1</v>
      </c>
      <c r="B19" s="16">
        <v>95</v>
      </c>
      <c r="C19" s="1">
        <f t="shared" si="0"/>
        <v>0.00018363768863939936</v>
      </c>
      <c r="D19" s="5">
        <f t="shared" si="1"/>
        <v>0</v>
      </c>
      <c r="E19" s="5">
        <f t="shared" si="3"/>
        <v>95</v>
      </c>
      <c r="H19" s="72">
        <f t="shared" si="2"/>
        <v>95</v>
      </c>
      <c r="P19" s="17">
        <f t="shared" si="4"/>
        <v>95</v>
      </c>
    </row>
    <row r="20" spans="1:16" ht="12.75">
      <c r="A20" s="30" t="s">
        <v>2</v>
      </c>
      <c r="B20" s="16">
        <v>5</v>
      </c>
      <c r="C20" s="1">
        <f t="shared" si="0"/>
        <v>9.665141507336808E-06</v>
      </c>
      <c r="D20" s="5">
        <f t="shared" si="1"/>
        <v>0</v>
      </c>
      <c r="E20" s="5">
        <f t="shared" si="3"/>
        <v>5</v>
      </c>
      <c r="I20" s="73">
        <f>E20</f>
        <v>5</v>
      </c>
      <c r="P20" s="17">
        <f t="shared" si="4"/>
        <v>5</v>
      </c>
    </row>
    <row r="21" spans="1:16" ht="12.75">
      <c r="A21" s="28" t="s">
        <v>78</v>
      </c>
      <c r="B21" s="16">
        <v>2</v>
      </c>
      <c r="C21" s="1">
        <f>B21/$B$148</f>
        <v>3.866056602934724E-06</v>
      </c>
      <c r="D21" s="5">
        <f>C21*$B$151</f>
        <v>0</v>
      </c>
      <c r="E21" s="5">
        <f>B21+D21</f>
        <v>2</v>
      </c>
      <c r="H21" s="72">
        <f>E21</f>
        <v>2</v>
      </c>
      <c r="P21" s="17">
        <f>E21</f>
        <v>2</v>
      </c>
    </row>
    <row r="22" spans="1:16" ht="12.75">
      <c r="A22" s="30" t="s">
        <v>266</v>
      </c>
      <c r="B22" s="16">
        <v>2</v>
      </c>
      <c r="C22" s="1">
        <f t="shared" si="0"/>
        <v>3.866056602934724E-06</v>
      </c>
      <c r="D22" s="5">
        <f t="shared" si="1"/>
        <v>0</v>
      </c>
      <c r="E22" s="5">
        <f>B22+D22</f>
        <v>2</v>
      </c>
      <c r="I22" s="73">
        <f aca="true" t="shared" si="5" ref="I22:I35">E22</f>
        <v>2</v>
      </c>
      <c r="P22" s="17">
        <f t="shared" si="4"/>
        <v>2</v>
      </c>
    </row>
    <row r="23" spans="1:16" ht="12.75">
      <c r="A23" s="30" t="s">
        <v>180</v>
      </c>
      <c r="B23" s="16"/>
      <c r="C23" s="1">
        <f>B23/$B$148</f>
        <v>0</v>
      </c>
      <c r="D23" s="5">
        <f>C23*$B$151</f>
        <v>0</v>
      </c>
      <c r="E23" s="5">
        <f>B23+D23</f>
        <v>0</v>
      </c>
      <c r="I23" s="73">
        <f>E23</f>
        <v>0</v>
      </c>
      <c r="P23" s="17">
        <f>E23</f>
        <v>0</v>
      </c>
    </row>
    <row r="24" spans="1:16" ht="12.75">
      <c r="A24" s="30" t="s">
        <v>79</v>
      </c>
      <c r="B24" s="16">
        <v>58</v>
      </c>
      <c r="C24" s="1">
        <f t="shared" si="0"/>
        <v>0.00011211564148510698</v>
      </c>
      <c r="D24" s="5">
        <f t="shared" si="1"/>
        <v>0</v>
      </c>
      <c r="E24" s="5">
        <f t="shared" si="3"/>
        <v>58</v>
      </c>
      <c r="I24" s="73">
        <f t="shared" si="5"/>
        <v>58</v>
      </c>
      <c r="P24" s="17">
        <f t="shared" si="4"/>
        <v>58</v>
      </c>
    </row>
    <row r="25" spans="1:16" ht="12.75">
      <c r="A25" s="30" t="s">
        <v>206</v>
      </c>
      <c r="B25" s="16">
        <v>93</v>
      </c>
      <c r="C25" s="1">
        <f t="shared" si="0"/>
        <v>0.00017977163203646465</v>
      </c>
      <c r="D25" s="5">
        <f t="shared" si="1"/>
        <v>0</v>
      </c>
      <c r="E25" s="5">
        <f t="shared" si="3"/>
        <v>93</v>
      </c>
      <c r="I25" s="73">
        <f t="shared" si="5"/>
        <v>93</v>
      </c>
      <c r="P25" s="17">
        <f t="shared" si="4"/>
        <v>93</v>
      </c>
    </row>
    <row r="26" spans="1:16" ht="12.75">
      <c r="A26" s="30" t="s">
        <v>82</v>
      </c>
      <c r="B26" s="16">
        <v>3</v>
      </c>
      <c r="C26" s="1">
        <f>B26/$B$148</f>
        <v>5.799084904402085E-06</v>
      </c>
      <c r="D26" s="5">
        <f>C26*$B$151</f>
        <v>0</v>
      </c>
      <c r="E26" s="5">
        <f>B26+D26</f>
        <v>3</v>
      </c>
      <c r="I26" s="73">
        <f>E26</f>
        <v>3</v>
      </c>
      <c r="P26" s="17">
        <f>E26</f>
        <v>3</v>
      </c>
    </row>
    <row r="27" spans="1:16" ht="12.75">
      <c r="A27" s="30" t="s">
        <v>83</v>
      </c>
      <c r="B27" s="16">
        <v>5</v>
      </c>
      <c r="C27" s="1">
        <f>B27/$B$148</f>
        <v>9.665141507336808E-06</v>
      </c>
      <c r="D27" s="5">
        <f>C27*$B$151</f>
        <v>0</v>
      </c>
      <c r="E27" s="5">
        <f>B27+D27</f>
        <v>5</v>
      </c>
      <c r="I27" s="73">
        <f>E27</f>
        <v>5</v>
      </c>
      <c r="P27" s="17">
        <f>E27</f>
        <v>5</v>
      </c>
    </row>
    <row r="28" spans="1:16" ht="12.75">
      <c r="A28" s="30" t="s">
        <v>85</v>
      </c>
      <c r="B28" s="16">
        <v>46</v>
      </c>
      <c r="C28" s="1">
        <f t="shared" si="0"/>
        <v>8.891930186749864E-05</v>
      </c>
      <c r="D28" s="5">
        <f t="shared" si="1"/>
        <v>0</v>
      </c>
      <c r="E28" s="5">
        <f t="shared" si="3"/>
        <v>46</v>
      </c>
      <c r="I28" s="73">
        <f t="shared" si="5"/>
        <v>46</v>
      </c>
      <c r="P28" s="17">
        <f t="shared" si="4"/>
        <v>46</v>
      </c>
    </row>
    <row r="29" spans="1:16" ht="12.75">
      <c r="A29" s="30" t="s">
        <v>86</v>
      </c>
      <c r="B29" s="16"/>
      <c r="C29" s="1">
        <f t="shared" si="0"/>
        <v>0</v>
      </c>
      <c r="D29" s="5">
        <f t="shared" si="1"/>
        <v>0</v>
      </c>
      <c r="E29" s="5">
        <f t="shared" si="3"/>
        <v>0</v>
      </c>
      <c r="I29" s="73">
        <f t="shared" si="5"/>
        <v>0</v>
      </c>
      <c r="P29" s="17">
        <f t="shared" si="4"/>
        <v>0</v>
      </c>
    </row>
    <row r="30" spans="1:16" ht="12.75">
      <c r="A30" s="30" t="s">
        <v>181</v>
      </c>
      <c r="B30" s="16">
        <v>164</v>
      </c>
      <c r="C30" s="1">
        <f>B30/$B$148</f>
        <v>0.00031701664144064733</v>
      </c>
      <c r="D30" s="5">
        <f>C30*$B$151</f>
        <v>0</v>
      </c>
      <c r="E30" s="5">
        <f>B30+D30</f>
        <v>164</v>
      </c>
      <c r="I30" s="73">
        <f>E30</f>
        <v>164</v>
      </c>
      <c r="P30" s="17">
        <f>E30</f>
        <v>164</v>
      </c>
    </row>
    <row r="31" spans="1:16" ht="12.75">
      <c r="A31" s="30" t="s">
        <v>87</v>
      </c>
      <c r="B31" s="16"/>
      <c r="C31" s="1">
        <f>B31/$B$148</f>
        <v>0</v>
      </c>
      <c r="D31" s="5">
        <f>C31*$B$151</f>
        <v>0</v>
      </c>
      <c r="E31" s="5">
        <f>B31+D31</f>
        <v>0</v>
      </c>
      <c r="I31" s="73">
        <f>E31</f>
        <v>0</v>
      </c>
      <c r="P31" s="17">
        <f>E31</f>
        <v>0</v>
      </c>
    </row>
    <row r="32" spans="1:16" ht="12.75">
      <c r="A32" s="30" t="s">
        <v>90</v>
      </c>
      <c r="B32" s="16">
        <v>6</v>
      </c>
      <c r="C32" s="1">
        <f>B32/$B$148</f>
        <v>1.159816980880417E-05</v>
      </c>
      <c r="D32" s="5">
        <f>C32*$B$151</f>
        <v>0</v>
      </c>
      <c r="E32" s="5">
        <f>B32+D32</f>
        <v>6</v>
      </c>
      <c r="I32" s="73">
        <f>E32</f>
        <v>6</v>
      </c>
      <c r="P32" s="17">
        <f>E32</f>
        <v>6</v>
      </c>
    </row>
    <row r="33" spans="1:16" ht="12.75">
      <c r="A33" s="30" t="s">
        <v>3</v>
      </c>
      <c r="B33" s="16">
        <v>1</v>
      </c>
      <c r="C33" s="1">
        <f t="shared" si="0"/>
        <v>1.933028301467362E-06</v>
      </c>
      <c r="D33" s="5">
        <f t="shared" si="1"/>
        <v>0</v>
      </c>
      <c r="E33" s="5">
        <f t="shared" si="3"/>
        <v>1</v>
      </c>
      <c r="I33" s="73">
        <f t="shared" si="5"/>
        <v>1</v>
      </c>
      <c r="P33" s="17">
        <f t="shared" si="4"/>
        <v>1</v>
      </c>
    </row>
    <row r="34" spans="1:16" ht="12.75">
      <c r="A34" s="30" t="s">
        <v>91</v>
      </c>
      <c r="B34" s="16">
        <v>1</v>
      </c>
      <c r="C34" s="1">
        <f t="shared" si="0"/>
        <v>1.933028301467362E-06</v>
      </c>
      <c r="D34" s="5">
        <f t="shared" si="1"/>
        <v>0</v>
      </c>
      <c r="E34" s="5">
        <f t="shared" si="3"/>
        <v>1</v>
      </c>
      <c r="I34" s="73">
        <f t="shared" si="5"/>
        <v>1</v>
      </c>
      <c r="P34" s="17">
        <f t="shared" si="4"/>
        <v>1</v>
      </c>
    </row>
    <row r="35" spans="1:16" ht="12.75">
      <c r="A35" s="30" t="s">
        <v>92</v>
      </c>
      <c r="B35" s="16">
        <v>262</v>
      </c>
      <c r="C35" s="1">
        <f t="shared" si="0"/>
        <v>0.0005064534149844487</v>
      </c>
      <c r="D35" s="5">
        <f t="shared" si="1"/>
        <v>0</v>
      </c>
      <c r="E35" s="5">
        <f t="shared" si="3"/>
        <v>262</v>
      </c>
      <c r="I35" s="73">
        <f t="shared" si="5"/>
        <v>262</v>
      </c>
      <c r="P35" s="17">
        <f t="shared" si="4"/>
        <v>262</v>
      </c>
    </row>
    <row r="36" spans="1:16" ht="12.75">
      <c r="A36" s="28" t="s">
        <v>4</v>
      </c>
      <c r="B36" s="16">
        <v>80</v>
      </c>
      <c r="C36" s="1">
        <f t="shared" si="0"/>
        <v>0.00015464226411738893</v>
      </c>
      <c r="D36" s="5">
        <f t="shared" si="1"/>
        <v>0</v>
      </c>
      <c r="E36" s="5">
        <f t="shared" si="3"/>
        <v>80</v>
      </c>
      <c r="H36" s="72">
        <f>E36</f>
        <v>80</v>
      </c>
      <c r="P36" s="17">
        <f t="shared" si="4"/>
        <v>80</v>
      </c>
    </row>
    <row r="37" spans="1:16" ht="12.75">
      <c r="A37" s="28" t="s">
        <v>95</v>
      </c>
      <c r="B37" s="16">
        <v>9</v>
      </c>
      <c r="C37" s="1">
        <f t="shared" si="0"/>
        <v>1.7397254713206256E-05</v>
      </c>
      <c r="D37" s="5">
        <f t="shared" si="1"/>
        <v>0</v>
      </c>
      <c r="E37" s="5">
        <f>B37+D37</f>
        <v>9</v>
      </c>
      <c r="H37" s="72">
        <f>E37</f>
        <v>9</v>
      </c>
      <c r="P37" s="17">
        <f t="shared" si="4"/>
        <v>9</v>
      </c>
    </row>
    <row r="38" spans="1:16" ht="12.75">
      <c r="A38" s="28" t="s">
        <v>96</v>
      </c>
      <c r="B38" s="16">
        <v>8</v>
      </c>
      <c r="C38" s="1">
        <f t="shared" si="0"/>
        <v>1.5464226411738895E-05</v>
      </c>
      <c r="D38" s="5">
        <f t="shared" si="1"/>
        <v>0</v>
      </c>
      <c r="E38" s="5">
        <f t="shared" si="3"/>
        <v>8</v>
      </c>
      <c r="H38" s="72">
        <f>E38</f>
        <v>8</v>
      </c>
      <c r="P38" s="17">
        <f t="shared" si="4"/>
        <v>8</v>
      </c>
    </row>
    <row r="39" spans="1:16" ht="12.75">
      <c r="A39" s="28" t="s">
        <v>97</v>
      </c>
      <c r="B39" s="16"/>
      <c r="C39" s="1">
        <f t="shared" si="0"/>
        <v>0</v>
      </c>
      <c r="D39" s="5">
        <f t="shared" si="1"/>
        <v>0</v>
      </c>
      <c r="E39" s="5">
        <f t="shared" si="3"/>
        <v>0</v>
      </c>
      <c r="H39" s="72">
        <f>E39</f>
        <v>0</v>
      </c>
      <c r="P39" s="17">
        <f t="shared" si="4"/>
        <v>0</v>
      </c>
    </row>
    <row r="40" spans="1:16" ht="12.75">
      <c r="A40" s="30" t="s">
        <v>5</v>
      </c>
      <c r="B40" s="16">
        <v>9</v>
      </c>
      <c r="C40" s="1">
        <f t="shared" si="0"/>
        <v>1.7397254713206256E-05</v>
      </c>
      <c r="D40" s="5">
        <f t="shared" si="1"/>
        <v>0</v>
      </c>
      <c r="E40" s="5">
        <f t="shared" si="3"/>
        <v>9</v>
      </c>
      <c r="I40" s="73">
        <f>E40</f>
        <v>9</v>
      </c>
      <c r="P40" s="17">
        <f t="shared" si="4"/>
        <v>9</v>
      </c>
    </row>
    <row r="41" spans="1:16" ht="12.75">
      <c r="A41" s="28" t="s">
        <v>6</v>
      </c>
      <c r="B41" s="16">
        <v>1</v>
      </c>
      <c r="C41" s="1">
        <f t="shared" si="0"/>
        <v>1.933028301467362E-06</v>
      </c>
      <c r="D41" s="5">
        <f t="shared" si="1"/>
        <v>0</v>
      </c>
      <c r="E41" s="5">
        <f t="shared" si="3"/>
        <v>1</v>
      </c>
      <c r="H41" s="72">
        <f>E41</f>
        <v>1</v>
      </c>
      <c r="P41" s="17">
        <f t="shared" si="4"/>
        <v>1</v>
      </c>
    </row>
    <row r="42" spans="1:16" ht="12.75">
      <c r="A42" s="29" t="s">
        <v>98</v>
      </c>
      <c r="B42" s="16"/>
      <c r="C42" s="1">
        <f t="shared" si="0"/>
        <v>0</v>
      </c>
      <c r="D42" s="5">
        <f t="shared" si="1"/>
        <v>0</v>
      </c>
      <c r="E42" s="5">
        <f t="shared" si="3"/>
        <v>0</v>
      </c>
      <c r="I42" s="73">
        <f>E42</f>
        <v>0</v>
      </c>
      <c r="P42" s="17">
        <f t="shared" si="4"/>
        <v>0</v>
      </c>
    </row>
    <row r="43" spans="1:16" ht="12.75">
      <c r="A43" s="30" t="s">
        <v>99</v>
      </c>
      <c r="B43" s="16"/>
      <c r="C43" s="1">
        <f t="shared" si="0"/>
        <v>0</v>
      </c>
      <c r="D43" s="5">
        <f t="shared" si="1"/>
        <v>0</v>
      </c>
      <c r="E43" s="5">
        <f>B43+D43</f>
        <v>0</v>
      </c>
      <c r="I43" s="73">
        <f>E43</f>
        <v>0</v>
      </c>
      <c r="P43" s="17">
        <f t="shared" si="4"/>
        <v>0</v>
      </c>
    </row>
    <row r="44" spans="1:16" ht="12.75">
      <c r="A44" s="30" t="s">
        <v>102</v>
      </c>
      <c r="B44" s="16"/>
      <c r="C44" s="1">
        <f t="shared" si="0"/>
        <v>0</v>
      </c>
      <c r="D44" s="5">
        <f t="shared" si="1"/>
        <v>0</v>
      </c>
      <c r="E44" s="5">
        <f>B44+D44</f>
        <v>0</v>
      </c>
      <c r="I44" s="73">
        <f>E44</f>
        <v>0</v>
      </c>
      <c r="P44" s="17">
        <f t="shared" si="4"/>
        <v>0</v>
      </c>
    </row>
    <row r="45" spans="1:16" ht="12.75">
      <c r="A45" s="28" t="s">
        <v>106</v>
      </c>
      <c r="B45" s="16"/>
      <c r="C45" s="1">
        <f t="shared" si="0"/>
        <v>0</v>
      </c>
      <c r="D45" s="5">
        <f t="shared" si="1"/>
        <v>0</v>
      </c>
      <c r="E45" s="5">
        <f t="shared" si="3"/>
        <v>0</v>
      </c>
      <c r="H45" s="72">
        <f>E45</f>
        <v>0</v>
      </c>
      <c r="P45" s="17">
        <f t="shared" si="4"/>
        <v>0</v>
      </c>
    </row>
    <row r="46" spans="1:16" ht="12.75">
      <c r="A46" s="28" t="s">
        <v>184</v>
      </c>
      <c r="B46" s="16">
        <v>6</v>
      </c>
      <c r="C46" s="1">
        <f>B46/$B$148</f>
        <v>1.159816980880417E-05</v>
      </c>
      <c r="D46" s="5">
        <f>C46*$B$151</f>
        <v>0</v>
      </c>
      <c r="E46" s="5">
        <f>B46+D46</f>
        <v>6</v>
      </c>
      <c r="H46" s="72">
        <f>E46</f>
        <v>6</v>
      </c>
      <c r="P46" s="17">
        <f>E46</f>
        <v>6</v>
      </c>
    </row>
    <row r="47" spans="1:16" ht="12.75">
      <c r="A47" s="30" t="s">
        <v>234</v>
      </c>
      <c r="B47" s="16">
        <v>1</v>
      </c>
      <c r="C47" s="1">
        <f t="shared" si="0"/>
        <v>1.933028301467362E-06</v>
      </c>
      <c r="D47" s="5">
        <f t="shared" si="1"/>
        <v>0</v>
      </c>
      <c r="E47" s="5">
        <f t="shared" si="3"/>
        <v>1</v>
      </c>
      <c r="I47" s="73">
        <f>E47</f>
        <v>1</v>
      </c>
      <c r="P47" s="17">
        <f t="shared" si="4"/>
        <v>1</v>
      </c>
    </row>
    <row r="48" spans="1:16" ht="12.75">
      <c r="A48" s="30" t="s">
        <v>182</v>
      </c>
      <c r="B48" s="16">
        <v>21</v>
      </c>
      <c r="C48" s="1">
        <f>B48/$B$148</f>
        <v>4.05935943308146E-05</v>
      </c>
      <c r="D48" s="5">
        <f>C48*$B$151</f>
        <v>0</v>
      </c>
      <c r="E48" s="5">
        <f aca="true" t="shared" si="6" ref="E48:E53">B48+D48</f>
        <v>21</v>
      </c>
      <c r="I48" s="73">
        <f>E48</f>
        <v>21</v>
      </c>
      <c r="P48" s="17">
        <f>E48</f>
        <v>21</v>
      </c>
    </row>
    <row r="49" spans="1:16" ht="12.75">
      <c r="A49" s="30" t="s">
        <v>112</v>
      </c>
      <c r="B49" s="16">
        <v>2</v>
      </c>
      <c r="C49" s="1">
        <f t="shared" si="0"/>
        <v>3.866056602934724E-06</v>
      </c>
      <c r="D49" s="5">
        <f t="shared" si="1"/>
        <v>0</v>
      </c>
      <c r="E49" s="5">
        <f t="shared" si="6"/>
        <v>2</v>
      </c>
      <c r="I49" s="73">
        <f>E49</f>
        <v>2</v>
      </c>
      <c r="P49" s="17">
        <f t="shared" si="4"/>
        <v>2</v>
      </c>
    </row>
    <row r="50" spans="1:16" ht="12.75">
      <c r="A50" s="28" t="s">
        <v>113</v>
      </c>
      <c r="B50" s="16"/>
      <c r="C50" s="1">
        <f t="shared" si="0"/>
        <v>0</v>
      </c>
      <c r="D50" s="5">
        <f t="shared" si="1"/>
        <v>0</v>
      </c>
      <c r="E50" s="5">
        <f t="shared" si="6"/>
        <v>0</v>
      </c>
      <c r="H50" s="72">
        <f>E50</f>
        <v>0</v>
      </c>
      <c r="I50" s="6"/>
      <c r="P50" s="17">
        <f t="shared" si="4"/>
        <v>0</v>
      </c>
    </row>
    <row r="51" spans="1:16" ht="12.75">
      <c r="A51" s="30" t="s">
        <v>115</v>
      </c>
      <c r="B51" s="16">
        <v>23</v>
      </c>
      <c r="C51" s="1">
        <f t="shared" si="0"/>
        <v>4.445965093374932E-05</v>
      </c>
      <c r="D51" s="5">
        <f t="shared" si="1"/>
        <v>0</v>
      </c>
      <c r="E51" s="5">
        <f t="shared" si="6"/>
        <v>23</v>
      </c>
      <c r="H51" s="6"/>
      <c r="I51" s="73">
        <f>E51</f>
        <v>23</v>
      </c>
      <c r="P51" s="17">
        <f t="shared" si="4"/>
        <v>23</v>
      </c>
    </row>
    <row r="52" spans="1:16" ht="12.75">
      <c r="A52" s="28" t="s">
        <v>267</v>
      </c>
      <c r="B52" s="16">
        <v>10</v>
      </c>
      <c r="C52" s="1">
        <f>B52/$B$148</f>
        <v>1.9330283014673616E-05</v>
      </c>
      <c r="D52" s="5">
        <f>C52*$B$151</f>
        <v>0</v>
      </c>
      <c r="E52" s="5">
        <f t="shared" si="6"/>
        <v>10</v>
      </c>
      <c r="H52" s="72">
        <f>E52</f>
        <v>10</v>
      </c>
      <c r="I52" s="6"/>
      <c r="P52" s="17">
        <f>E52</f>
        <v>10</v>
      </c>
    </row>
    <row r="53" spans="1:16" ht="12.75">
      <c r="A53" s="45" t="s">
        <v>7</v>
      </c>
      <c r="B53" s="16"/>
      <c r="C53" s="1">
        <f t="shared" si="0"/>
        <v>0</v>
      </c>
      <c r="D53" s="5">
        <f t="shared" si="1"/>
        <v>0</v>
      </c>
      <c r="E53" s="5">
        <f t="shared" si="6"/>
        <v>0</v>
      </c>
      <c r="N53" s="80">
        <f>E53</f>
        <v>0</v>
      </c>
      <c r="P53" s="17">
        <f t="shared" si="4"/>
        <v>0</v>
      </c>
    </row>
    <row r="54" spans="1:16" ht="12.75">
      <c r="A54" s="28" t="s">
        <v>120</v>
      </c>
      <c r="B54" s="16">
        <v>2</v>
      </c>
      <c r="C54" s="1">
        <f t="shared" si="0"/>
        <v>3.866056602934724E-06</v>
      </c>
      <c r="D54" s="5">
        <f t="shared" si="1"/>
        <v>0</v>
      </c>
      <c r="E54" s="5">
        <f t="shared" si="3"/>
        <v>2</v>
      </c>
      <c r="H54" s="72">
        <f>E54</f>
        <v>2</v>
      </c>
      <c r="N54" s="6"/>
      <c r="P54" s="17">
        <f t="shared" si="4"/>
        <v>2</v>
      </c>
    </row>
    <row r="55" spans="1:16" ht="12.75">
      <c r="A55" s="28" t="s">
        <v>207</v>
      </c>
      <c r="B55" s="16">
        <v>6</v>
      </c>
      <c r="C55" s="1">
        <f t="shared" si="0"/>
        <v>1.159816980880417E-05</v>
      </c>
      <c r="D55" s="5">
        <f t="shared" si="1"/>
        <v>0</v>
      </c>
      <c r="E55" s="5">
        <f>B55+D55</f>
        <v>6</v>
      </c>
      <c r="H55" s="72">
        <f>E55</f>
        <v>6</v>
      </c>
      <c r="N55" s="6"/>
      <c r="P55" s="17">
        <f t="shared" si="4"/>
        <v>6</v>
      </c>
    </row>
    <row r="56" spans="1:16" ht="12.75">
      <c r="A56" s="28" t="s">
        <v>122</v>
      </c>
      <c r="B56" s="16">
        <v>7</v>
      </c>
      <c r="C56" s="1">
        <f aca="true" t="shared" si="7" ref="C56:C88">B56/$B$148</f>
        <v>1.3531198110271533E-05</v>
      </c>
      <c r="D56" s="5">
        <f aca="true" t="shared" si="8" ref="D56:D88">C56*$B$151</f>
        <v>0</v>
      </c>
      <c r="E56" s="5">
        <f>B56+D56</f>
        <v>7</v>
      </c>
      <c r="H56" s="72">
        <f>E56</f>
        <v>7</v>
      </c>
      <c r="N56" s="6"/>
      <c r="P56" s="17">
        <f t="shared" si="4"/>
        <v>7</v>
      </c>
    </row>
    <row r="57" spans="1:16" ht="12.75">
      <c r="A57" s="30" t="s">
        <v>8</v>
      </c>
      <c r="B57" s="16">
        <v>19</v>
      </c>
      <c r="C57" s="1">
        <f t="shared" si="7"/>
        <v>3.672753772787987E-05</v>
      </c>
      <c r="D57" s="5">
        <f t="shared" si="8"/>
        <v>0</v>
      </c>
      <c r="E57" s="5">
        <f>B57+D57</f>
        <v>19</v>
      </c>
      <c r="I57" s="73">
        <f aca="true" t="shared" si="9" ref="I57:I62">E57</f>
        <v>19</v>
      </c>
      <c r="P57" s="17">
        <f t="shared" si="4"/>
        <v>19</v>
      </c>
    </row>
    <row r="58" spans="1:16" ht="12.75">
      <c r="A58" s="30" t="s">
        <v>123</v>
      </c>
      <c r="B58" s="16"/>
      <c r="C58" s="1">
        <f t="shared" si="7"/>
        <v>0</v>
      </c>
      <c r="D58" s="5">
        <f t="shared" si="8"/>
        <v>0</v>
      </c>
      <c r="E58" s="5">
        <f t="shared" si="3"/>
        <v>0</v>
      </c>
      <c r="I58" s="73">
        <f t="shared" si="9"/>
        <v>0</v>
      </c>
      <c r="P58" s="17">
        <f t="shared" si="4"/>
        <v>0</v>
      </c>
    </row>
    <row r="59" spans="1:16" ht="12.75">
      <c r="A59" s="30" t="s">
        <v>124</v>
      </c>
      <c r="B59" s="16"/>
      <c r="C59" s="1">
        <f t="shared" si="7"/>
        <v>0</v>
      </c>
      <c r="D59" s="5">
        <f t="shared" si="8"/>
        <v>0</v>
      </c>
      <c r="E59" s="5">
        <f t="shared" si="3"/>
        <v>0</v>
      </c>
      <c r="I59" s="73">
        <f t="shared" si="9"/>
        <v>0</v>
      </c>
      <c r="P59" s="17">
        <f t="shared" si="4"/>
        <v>0</v>
      </c>
    </row>
    <row r="60" spans="1:16" ht="12.75">
      <c r="A60" s="30" t="s">
        <v>125</v>
      </c>
      <c r="B60" s="16">
        <v>4</v>
      </c>
      <c r="C60" s="1">
        <f>B60/$B$148</f>
        <v>7.732113205869448E-06</v>
      </c>
      <c r="D60" s="5">
        <f>C60*$B$151</f>
        <v>0</v>
      </c>
      <c r="E60" s="5">
        <f>B60+D60</f>
        <v>4</v>
      </c>
      <c r="I60" s="73">
        <f t="shared" si="9"/>
        <v>4</v>
      </c>
      <c r="P60" s="17">
        <f>E60</f>
        <v>4</v>
      </c>
    </row>
    <row r="61" spans="1:16" ht="12.75">
      <c r="A61" s="30" t="s">
        <v>9</v>
      </c>
      <c r="B61" s="16"/>
      <c r="C61" s="1">
        <f t="shared" si="7"/>
        <v>0</v>
      </c>
      <c r="D61" s="5">
        <f t="shared" si="8"/>
        <v>0</v>
      </c>
      <c r="E61" s="5">
        <f t="shared" si="3"/>
        <v>0</v>
      </c>
      <c r="I61" s="73">
        <f t="shared" si="9"/>
        <v>0</v>
      </c>
      <c r="P61" s="17">
        <f t="shared" si="4"/>
        <v>0</v>
      </c>
    </row>
    <row r="62" spans="1:16" ht="12.75">
      <c r="A62" s="30" t="s">
        <v>126</v>
      </c>
      <c r="B62" s="16"/>
      <c r="C62" s="1">
        <f t="shared" si="7"/>
        <v>0</v>
      </c>
      <c r="D62" s="5">
        <f t="shared" si="8"/>
        <v>0</v>
      </c>
      <c r="E62" s="5">
        <f t="shared" si="3"/>
        <v>0</v>
      </c>
      <c r="I62" s="73">
        <f t="shared" si="9"/>
        <v>0</v>
      </c>
      <c r="P62" s="17">
        <f t="shared" si="4"/>
        <v>0</v>
      </c>
    </row>
    <row r="63" spans="1:16" ht="12.75">
      <c r="A63" s="28" t="s">
        <v>10</v>
      </c>
      <c r="B63" s="16">
        <v>58</v>
      </c>
      <c r="C63" s="1">
        <f t="shared" si="7"/>
        <v>0.00011211564148510698</v>
      </c>
      <c r="D63" s="5">
        <f t="shared" si="8"/>
        <v>0</v>
      </c>
      <c r="E63" s="5">
        <f t="shared" si="3"/>
        <v>58</v>
      </c>
      <c r="H63" s="72">
        <f>E63</f>
        <v>58</v>
      </c>
      <c r="P63" s="17">
        <f t="shared" si="4"/>
        <v>58</v>
      </c>
    </row>
    <row r="64" spans="1:16" ht="12.75">
      <c r="A64" s="30" t="s">
        <v>127</v>
      </c>
      <c r="B64" s="16">
        <v>5</v>
      </c>
      <c r="C64" s="1">
        <f t="shared" si="7"/>
        <v>9.665141507336808E-06</v>
      </c>
      <c r="D64" s="5">
        <f t="shared" si="8"/>
        <v>0</v>
      </c>
      <c r="E64" s="5">
        <f t="shared" si="3"/>
        <v>5</v>
      </c>
      <c r="I64" s="73">
        <f>E64</f>
        <v>5</v>
      </c>
      <c r="P64" s="17">
        <f t="shared" si="4"/>
        <v>5</v>
      </c>
    </row>
    <row r="65" spans="1:16" ht="12.75">
      <c r="A65" s="30" t="s">
        <v>128</v>
      </c>
      <c r="B65" s="16">
        <v>389</v>
      </c>
      <c r="C65" s="1">
        <f t="shared" si="7"/>
        <v>0.0007519480092708037</v>
      </c>
      <c r="D65" s="5">
        <f t="shared" si="8"/>
        <v>0</v>
      </c>
      <c r="E65" s="5">
        <f>B65+D65</f>
        <v>389</v>
      </c>
      <c r="I65" s="73">
        <f>E65</f>
        <v>389</v>
      </c>
      <c r="P65" s="17">
        <f t="shared" si="4"/>
        <v>389</v>
      </c>
    </row>
    <row r="66" spans="1:16" ht="12.75">
      <c r="A66" s="30" t="s">
        <v>191</v>
      </c>
      <c r="B66" s="16">
        <v>11</v>
      </c>
      <c r="C66" s="1">
        <f t="shared" si="7"/>
        <v>2.126331131614098E-05</v>
      </c>
      <c r="D66" s="5">
        <f t="shared" si="8"/>
        <v>0</v>
      </c>
      <c r="E66" s="5">
        <f>B66+D66</f>
        <v>11</v>
      </c>
      <c r="I66" s="73">
        <f>E66</f>
        <v>11</v>
      </c>
      <c r="P66" s="17">
        <f t="shared" si="4"/>
        <v>11</v>
      </c>
    </row>
    <row r="67" spans="1:16" ht="12.75">
      <c r="A67" s="28" t="s">
        <v>11</v>
      </c>
      <c r="B67" s="16"/>
      <c r="C67" s="1">
        <f t="shared" si="7"/>
        <v>0</v>
      </c>
      <c r="D67" s="5">
        <f t="shared" si="8"/>
        <v>0</v>
      </c>
      <c r="E67" s="5">
        <f t="shared" si="3"/>
        <v>0</v>
      </c>
      <c r="H67" s="72">
        <f>E67</f>
        <v>0</v>
      </c>
      <c r="P67" s="17">
        <f t="shared" si="4"/>
        <v>0</v>
      </c>
    </row>
    <row r="68" spans="1:16" ht="12.75">
      <c r="A68" s="30" t="s">
        <v>192</v>
      </c>
      <c r="B68" s="16"/>
      <c r="C68" s="1">
        <f t="shared" si="7"/>
        <v>0</v>
      </c>
      <c r="D68" s="5">
        <f t="shared" si="8"/>
        <v>0</v>
      </c>
      <c r="E68" s="5">
        <f t="shared" si="3"/>
        <v>0</v>
      </c>
      <c r="I68" s="73">
        <f>E68</f>
        <v>0</v>
      </c>
      <c r="P68" s="17">
        <f t="shared" si="4"/>
        <v>0</v>
      </c>
    </row>
    <row r="69" spans="1:16" ht="12.75">
      <c r="A69" s="28" t="s">
        <v>193</v>
      </c>
      <c r="B69" s="16">
        <v>202</v>
      </c>
      <c r="C69" s="1">
        <f t="shared" si="7"/>
        <v>0.0003904717168964071</v>
      </c>
      <c r="D69" s="5">
        <f t="shared" si="8"/>
        <v>0</v>
      </c>
      <c r="E69" s="5">
        <f t="shared" si="3"/>
        <v>202</v>
      </c>
      <c r="H69" s="72">
        <f>E69</f>
        <v>202</v>
      </c>
      <c r="I69" s="6"/>
      <c r="P69" s="17">
        <f t="shared" si="4"/>
        <v>202</v>
      </c>
    </row>
    <row r="70" spans="1:16" ht="12.75">
      <c r="A70" s="30" t="s">
        <v>132</v>
      </c>
      <c r="B70" s="16">
        <v>47</v>
      </c>
      <c r="C70" s="1">
        <f t="shared" si="7"/>
        <v>9.085233016896601E-05</v>
      </c>
      <c r="D70" s="5">
        <f t="shared" si="8"/>
        <v>0</v>
      </c>
      <c r="E70" s="5">
        <f t="shared" si="3"/>
        <v>47</v>
      </c>
      <c r="I70" s="73">
        <f>E70</f>
        <v>47</v>
      </c>
      <c r="P70" s="17">
        <f t="shared" si="4"/>
        <v>47</v>
      </c>
    </row>
    <row r="71" spans="1:16" ht="12.75">
      <c r="A71" s="30" t="s">
        <v>13</v>
      </c>
      <c r="B71" s="16">
        <v>8</v>
      </c>
      <c r="C71" s="1">
        <f t="shared" si="7"/>
        <v>1.5464226411738895E-05</v>
      </c>
      <c r="D71" s="5">
        <f t="shared" si="8"/>
        <v>0</v>
      </c>
      <c r="E71" s="5">
        <f t="shared" si="3"/>
        <v>8</v>
      </c>
      <c r="I71" s="73">
        <f>E71</f>
        <v>8</v>
      </c>
      <c r="P71" s="17">
        <f t="shared" si="4"/>
        <v>8</v>
      </c>
    </row>
    <row r="72" spans="1:16" ht="12.75">
      <c r="A72" s="26" t="s">
        <v>134</v>
      </c>
      <c r="B72" s="16">
        <v>3563</v>
      </c>
      <c r="C72" s="1">
        <f t="shared" si="7"/>
        <v>0.00688737983812821</v>
      </c>
      <c r="D72" s="5">
        <f t="shared" si="8"/>
        <v>0</v>
      </c>
      <c r="E72" s="5">
        <f t="shared" si="3"/>
        <v>3563</v>
      </c>
      <c r="G72" s="74">
        <f>E72</f>
        <v>3563</v>
      </c>
      <c r="P72" s="17">
        <f t="shared" si="4"/>
        <v>3563</v>
      </c>
    </row>
    <row r="73" spans="1:16" ht="12.75">
      <c r="A73" s="26" t="s">
        <v>14</v>
      </c>
      <c r="B73" s="16">
        <v>252247</v>
      </c>
      <c r="C73" s="1">
        <f t="shared" si="7"/>
        <v>0.4876005899602376</v>
      </c>
      <c r="D73" s="5">
        <f t="shared" si="8"/>
        <v>0</v>
      </c>
      <c r="E73" s="5">
        <f t="shared" si="3"/>
        <v>252247</v>
      </c>
      <c r="G73" s="82"/>
      <c r="O73" s="84">
        <f>E73</f>
        <v>252247</v>
      </c>
      <c r="P73" s="17"/>
    </row>
    <row r="74" spans="1:16" ht="12.75">
      <c r="A74" s="26" t="s">
        <v>15</v>
      </c>
      <c r="B74" s="16">
        <v>35336</v>
      </c>
      <c r="C74" s="1">
        <f t="shared" si="7"/>
        <v>0.06830548806065069</v>
      </c>
      <c r="D74" s="5">
        <f t="shared" si="8"/>
        <v>0</v>
      </c>
      <c r="E74" s="5">
        <f t="shared" si="3"/>
        <v>35336</v>
      </c>
      <c r="G74" s="74">
        <f aca="true" t="shared" si="10" ref="G74:G80">E74</f>
        <v>35336</v>
      </c>
      <c r="P74" s="17">
        <f t="shared" si="4"/>
        <v>35336</v>
      </c>
    </row>
    <row r="75" spans="1:16" ht="12.75">
      <c r="A75" s="26" t="s">
        <v>16</v>
      </c>
      <c r="B75" s="16">
        <v>171</v>
      </c>
      <c r="C75" s="1">
        <f t="shared" si="7"/>
        <v>0.00033054783955091885</v>
      </c>
      <c r="D75" s="5">
        <f t="shared" si="8"/>
        <v>0</v>
      </c>
      <c r="E75" s="5">
        <f t="shared" si="3"/>
        <v>171</v>
      </c>
      <c r="G75" s="74">
        <f t="shared" si="10"/>
        <v>171</v>
      </c>
      <c r="P75" s="17">
        <f t="shared" si="4"/>
        <v>171</v>
      </c>
    </row>
    <row r="76" spans="1:16" ht="12.75">
      <c r="A76" s="26" t="s">
        <v>17</v>
      </c>
      <c r="B76" s="16">
        <v>926</v>
      </c>
      <c r="C76" s="1">
        <f t="shared" si="7"/>
        <v>0.001789984207158777</v>
      </c>
      <c r="D76" s="5">
        <f t="shared" si="8"/>
        <v>0</v>
      </c>
      <c r="E76" s="5">
        <f t="shared" si="3"/>
        <v>926</v>
      </c>
      <c r="G76" s="74">
        <f t="shared" si="10"/>
        <v>926</v>
      </c>
      <c r="P76" s="17">
        <f t="shared" si="4"/>
        <v>926</v>
      </c>
    </row>
    <row r="77" spans="1:16" ht="12.75">
      <c r="A77" s="26" t="s">
        <v>18</v>
      </c>
      <c r="B77" s="16">
        <v>664</v>
      </c>
      <c r="C77" s="1">
        <f t="shared" si="7"/>
        <v>0.0012835307921743283</v>
      </c>
      <c r="D77" s="5">
        <f t="shared" si="8"/>
        <v>0</v>
      </c>
      <c r="E77" s="5">
        <f t="shared" si="3"/>
        <v>664</v>
      </c>
      <c r="G77" s="74">
        <f t="shared" si="10"/>
        <v>664</v>
      </c>
      <c r="P77" s="17">
        <f t="shared" si="4"/>
        <v>664</v>
      </c>
    </row>
    <row r="78" spans="1:16" ht="12.75">
      <c r="A78" s="26" t="s">
        <v>19</v>
      </c>
      <c r="B78" s="16">
        <v>560</v>
      </c>
      <c r="C78" s="1">
        <f t="shared" si="7"/>
        <v>0.0010824958488217227</v>
      </c>
      <c r="D78" s="5">
        <f t="shared" si="8"/>
        <v>0</v>
      </c>
      <c r="E78" s="5">
        <f t="shared" si="3"/>
        <v>560</v>
      </c>
      <c r="G78" s="74">
        <f t="shared" si="10"/>
        <v>560</v>
      </c>
      <c r="P78" s="17">
        <f t="shared" si="4"/>
        <v>560</v>
      </c>
    </row>
    <row r="79" spans="1:16" ht="12.75">
      <c r="A79" s="26" t="s">
        <v>20</v>
      </c>
      <c r="B79" s="16">
        <v>752</v>
      </c>
      <c r="C79" s="1">
        <f t="shared" si="7"/>
        <v>0.0014536372827034562</v>
      </c>
      <c r="D79" s="5">
        <f t="shared" si="8"/>
        <v>0</v>
      </c>
      <c r="E79" s="5">
        <f t="shared" si="3"/>
        <v>752</v>
      </c>
      <c r="G79" s="74">
        <f t="shared" si="10"/>
        <v>752</v>
      </c>
      <c r="P79" s="17">
        <f t="shared" si="4"/>
        <v>752</v>
      </c>
    </row>
    <row r="80" spans="1:16" ht="12.75">
      <c r="A80" s="26" t="s">
        <v>21</v>
      </c>
      <c r="B80" s="16">
        <v>113</v>
      </c>
      <c r="C80" s="1">
        <f t="shared" si="7"/>
        <v>0.0002184321980658119</v>
      </c>
      <c r="D80" s="5">
        <f t="shared" si="8"/>
        <v>0</v>
      </c>
      <c r="E80" s="5">
        <f t="shared" si="3"/>
        <v>113</v>
      </c>
      <c r="G80" s="74">
        <f t="shared" si="10"/>
        <v>113</v>
      </c>
      <c r="P80" s="17">
        <f t="shared" si="4"/>
        <v>113</v>
      </c>
    </row>
    <row r="81" spans="1:16" ht="12.75">
      <c r="A81" s="25" t="s">
        <v>22</v>
      </c>
      <c r="B81" s="16">
        <v>78</v>
      </c>
      <c r="C81" s="1">
        <f t="shared" si="7"/>
        <v>0.00015077620751445422</v>
      </c>
      <c r="D81" s="5">
        <f t="shared" si="8"/>
        <v>0</v>
      </c>
      <c r="E81" s="5">
        <f t="shared" si="3"/>
        <v>78</v>
      </c>
      <c r="F81" s="75">
        <f>E81</f>
        <v>78</v>
      </c>
      <c r="P81" s="17">
        <f t="shared" si="4"/>
        <v>78</v>
      </c>
    </row>
    <row r="82" spans="1:16" ht="12.75">
      <c r="A82" s="25" t="s">
        <v>23</v>
      </c>
      <c r="B82" s="16">
        <v>74</v>
      </c>
      <c r="C82" s="1">
        <f t="shared" si="7"/>
        <v>0.00014304409430858478</v>
      </c>
      <c r="D82" s="5">
        <f t="shared" si="8"/>
        <v>0</v>
      </c>
      <c r="E82" s="5">
        <f t="shared" si="3"/>
        <v>74</v>
      </c>
      <c r="F82" s="75">
        <f aca="true" t="shared" si="11" ref="F82:F97">E82</f>
        <v>74</v>
      </c>
      <c r="P82" s="17">
        <f t="shared" si="4"/>
        <v>74</v>
      </c>
    </row>
    <row r="83" spans="1:16" ht="12.75">
      <c r="A83" s="25" t="s">
        <v>24</v>
      </c>
      <c r="B83" s="16">
        <v>3749</v>
      </c>
      <c r="C83" s="1">
        <f t="shared" si="7"/>
        <v>0.00724692310220114</v>
      </c>
      <c r="D83" s="5">
        <f t="shared" si="8"/>
        <v>0</v>
      </c>
      <c r="E83" s="5">
        <f t="shared" si="3"/>
        <v>3749</v>
      </c>
      <c r="F83" s="75">
        <f t="shared" si="11"/>
        <v>3749</v>
      </c>
      <c r="P83" s="17">
        <f t="shared" si="4"/>
        <v>3749</v>
      </c>
    </row>
    <row r="84" spans="1:16" ht="12.75">
      <c r="A84" s="25" t="s">
        <v>25</v>
      </c>
      <c r="B84" s="16">
        <v>60902</v>
      </c>
      <c r="C84" s="1">
        <f t="shared" si="7"/>
        <v>0.11772528961596526</v>
      </c>
      <c r="D84" s="5">
        <f t="shared" si="8"/>
        <v>0</v>
      </c>
      <c r="E84" s="5">
        <f t="shared" si="3"/>
        <v>60902</v>
      </c>
      <c r="F84" s="75">
        <f t="shared" si="11"/>
        <v>60902</v>
      </c>
      <c r="P84" s="17">
        <f t="shared" si="4"/>
        <v>60902</v>
      </c>
    </row>
    <row r="85" spans="1:16" ht="12.75">
      <c r="A85" s="25" t="s">
        <v>26</v>
      </c>
      <c r="B85" s="16">
        <v>21643</v>
      </c>
      <c r="C85" s="1">
        <f t="shared" si="7"/>
        <v>0.041836531528658114</v>
      </c>
      <c r="D85" s="5">
        <f t="shared" si="8"/>
        <v>0</v>
      </c>
      <c r="E85" s="5">
        <f t="shared" si="3"/>
        <v>21643</v>
      </c>
      <c r="F85" s="75">
        <f t="shared" si="11"/>
        <v>21643</v>
      </c>
      <c r="P85" s="17">
        <f t="shared" si="4"/>
        <v>21643</v>
      </c>
    </row>
    <row r="86" spans="1:16" ht="12.75">
      <c r="A86" s="25" t="s">
        <v>27</v>
      </c>
      <c r="B86" s="16">
        <v>2159</v>
      </c>
      <c r="C86" s="1">
        <f t="shared" si="7"/>
        <v>0.004173408102868034</v>
      </c>
      <c r="D86" s="5">
        <f t="shared" si="8"/>
        <v>0</v>
      </c>
      <c r="E86" s="5">
        <f t="shared" si="3"/>
        <v>2159</v>
      </c>
      <c r="F86" s="75">
        <f t="shared" si="11"/>
        <v>2159</v>
      </c>
      <c r="P86" s="17">
        <f t="shared" si="4"/>
        <v>2159</v>
      </c>
    </row>
    <row r="87" spans="1:16" ht="12.75">
      <c r="A87" s="25" t="s">
        <v>28</v>
      </c>
      <c r="B87" s="16">
        <v>48</v>
      </c>
      <c r="C87" s="1">
        <f t="shared" si="7"/>
        <v>9.278535847043336E-05</v>
      </c>
      <c r="D87" s="5">
        <f t="shared" si="8"/>
        <v>0</v>
      </c>
      <c r="E87" s="5">
        <f t="shared" si="3"/>
        <v>48</v>
      </c>
      <c r="F87" s="75">
        <f t="shared" si="11"/>
        <v>48</v>
      </c>
      <c r="P87" s="17">
        <f t="shared" si="4"/>
        <v>48</v>
      </c>
    </row>
    <row r="88" spans="1:16" ht="12.75">
      <c r="A88" s="25" t="s">
        <v>29</v>
      </c>
      <c r="B88" s="16">
        <v>6</v>
      </c>
      <c r="C88" s="1">
        <f t="shared" si="7"/>
        <v>1.159816980880417E-05</v>
      </c>
      <c r="D88" s="5">
        <f t="shared" si="8"/>
        <v>0</v>
      </c>
      <c r="E88" s="5">
        <f t="shared" si="3"/>
        <v>6</v>
      </c>
      <c r="F88" s="75">
        <f t="shared" si="11"/>
        <v>6</v>
      </c>
      <c r="P88" s="17">
        <f t="shared" si="4"/>
        <v>6</v>
      </c>
    </row>
    <row r="89" spans="1:16" ht="12.75">
      <c r="A89" s="25" t="s">
        <v>30</v>
      </c>
      <c r="B89" s="16">
        <v>107</v>
      </c>
      <c r="C89" s="1">
        <f aca="true" t="shared" si="12" ref="C89:C138">B89/$B$148</f>
        <v>0.00020683402825700771</v>
      </c>
      <c r="D89" s="5">
        <f aca="true" t="shared" si="13" ref="D89:D138">C89*$B$151</f>
        <v>0</v>
      </c>
      <c r="E89" s="5">
        <f t="shared" si="3"/>
        <v>107</v>
      </c>
      <c r="F89" s="75">
        <f t="shared" si="11"/>
        <v>107</v>
      </c>
      <c r="P89" s="17">
        <f t="shared" si="4"/>
        <v>107</v>
      </c>
    </row>
    <row r="90" spans="1:16" ht="12.75">
      <c r="A90" s="25" t="s">
        <v>31</v>
      </c>
      <c r="B90" s="16">
        <v>337</v>
      </c>
      <c r="C90" s="1">
        <f t="shared" si="12"/>
        <v>0.000651430537594501</v>
      </c>
      <c r="D90" s="5">
        <f t="shared" si="13"/>
        <v>0</v>
      </c>
      <c r="E90" s="5">
        <f t="shared" si="3"/>
        <v>337</v>
      </c>
      <c r="F90" s="75">
        <f t="shared" si="11"/>
        <v>337</v>
      </c>
      <c r="P90" s="17">
        <f aca="true" t="shared" si="14" ref="P90:P146">E90</f>
        <v>337</v>
      </c>
    </row>
    <row r="91" spans="1:16" ht="12.75">
      <c r="A91" s="25" t="s">
        <v>32</v>
      </c>
      <c r="B91" s="16">
        <v>58</v>
      </c>
      <c r="C91" s="1">
        <f t="shared" si="12"/>
        <v>0.00011211564148510698</v>
      </c>
      <c r="D91" s="5">
        <f t="shared" si="13"/>
        <v>0</v>
      </c>
      <c r="E91" s="5">
        <f t="shared" si="3"/>
        <v>58</v>
      </c>
      <c r="F91" s="75">
        <f t="shared" si="11"/>
        <v>58</v>
      </c>
      <c r="P91" s="17">
        <f t="shared" si="14"/>
        <v>58</v>
      </c>
    </row>
    <row r="92" spans="1:16" ht="12.75">
      <c r="A92" s="25" t="s">
        <v>33</v>
      </c>
      <c r="B92" s="16">
        <v>24</v>
      </c>
      <c r="C92" s="1">
        <f t="shared" si="12"/>
        <v>4.639267923521668E-05</v>
      </c>
      <c r="D92" s="5">
        <f t="shared" si="13"/>
        <v>0</v>
      </c>
      <c r="E92" s="5">
        <f t="shared" si="3"/>
        <v>24</v>
      </c>
      <c r="F92" s="75">
        <f t="shared" si="11"/>
        <v>24</v>
      </c>
      <c r="P92" s="17">
        <f t="shared" si="14"/>
        <v>24</v>
      </c>
    </row>
    <row r="93" spans="1:16" ht="12.75">
      <c r="A93" s="25" t="s">
        <v>34</v>
      </c>
      <c r="B93" s="16">
        <v>8</v>
      </c>
      <c r="C93" s="1">
        <f t="shared" si="12"/>
        <v>1.5464226411738895E-05</v>
      </c>
      <c r="D93" s="5">
        <f t="shared" si="13"/>
        <v>0</v>
      </c>
      <c r="E93" s="5">
        <f t="shared" si="3"/>
        <v>8</v>
      </c>
      <c r="F93" s="75">
        <f t="shared" si="11"/>
        <v>8</v>
      </c>
      <c r="P93" s="17">
        <f t="shared" si="14"/>
        <v>8</v>
      </c>
    </row>
    <row r="94" spans="1:16" ht="12.75">
      <c r="A94" s="25" t="s">
        <v>35</v>
      </c>
      <c r="B94" s="16">
        <v>834</v>
      </c>
      <c r="C94" s="1">
        <f t="shared" si="12"/>
        <v>0.0016121456034237796</v>
      </c>
      <c r="D94" s="5">
        <f t="shared" si="13"/>
        <v>0</v>
      </c>
      <c r="E94" s="5">
        <f t="shared" si="3"/>
        <v>834</v>
      </c>
      <c r="F94" s="75">
        <f t="shared" si="11"/>
        <v>834</v>
      </c>
      <c r="P94" s="17">
        <f t="shared" si="14"/>
        <v>834</v>
      </c>
    </row>
    <row r="95" spans="1:16" ht="12.75">
      <c r="A95" s="25" t="s">
        <v>36</v>
      </c>
      <c r="B95" s="16">
        <v>1297</v>
      </c>
      <c r="C95" s="1">
        <f t="shared" si="12"/>
        <v>0.0025071377070031682</v>
      </c>
      <c r="D95" s="5">
        <f t="shared" si="13"/>
        <v>0</v>
      </c>
      <c r="E95" s="5">
        <f t="shared" si="3"/>
        <v>1297</v>
      </c>
      <c r="F95" s="75">
        <f t="shared" si="11"/>
        <v>1297</v>
      </c>
      <c r="P95" s="17">
        <f t="shared" si="14"/>
        <v>1297</v>
      </c>
    </row>
    <row r="96" spans="1:16" ht="12.75">
      <c r="A96" s="25" t="s">
        <v>37</v>
      </c>
      <c r="B96" s="16">
        <v>193</v>
      </c>
      <c r="C96" s="1">
        <f t="shared" si="12"/>
        <v>0.0003730744621832008</v>
      </c>
      <c r="D96" s="5">
        <f t="shared" si="13"/>
        <v>0</v>
      </c>
      <c r="E96" s="5">
        <f t="shared" si="3"/>
        <v>193</v>
      </c>
      <c r="F96" s="75">
        <f t="shared" si="11"/>
        <v>193</v>
      </c>
      <c r="P96" s="17">
        <f t="shared" si="14"/>
        <v>193</v>
      </c>
    </row>
    <row r="97" spans="1:16" ht="12.75">
      <c r="A97" s="25" t="s">
        <v>38</v>
      </c>
      <c r="B97" s="16">
        <v>5</v>
      </c>
      <c r="C97" s="1">
        <f t="shared" si="12"/>
        <v>9.665141507336808E-06</v>
      </c>
      <c r="D97" s="5">
        <f t="shared" si="13"/>
        <v>0</v>
      </c>
      <c r="E97" s="5">
        <f t="shared" si="3"/>
        <v>5</v>
      </c>
      <c r="F97" s="75">
        <f t="shared" si="11"/>
        <v>5</v>
      </c>
      <c r="P97" s="17">
        <f t="shared" si="14"/>
        <v>5</v>
      </c>
    </row>
    <row r="98" spans="1:16" ht="12.75">
      <c r="A98" s="40" t="s">
        <v>135</v>
      </c>
      <c r="B98" s="16"/>
      <c r="C98" s="1">
        <f t="shared" si="12"/>
        <v>0</v>
      </c>
      <c r="D98" s="5">
        <f t="shared" si="13"/>
        <v>0</v>
      </c>
      <c r="E98" s="5">
        <f>B98+D98</f>
        <v>0</v>
      </c>
      <c r="F98" s="6"/>
      <c r="L98" s="77">
        <f>E98</f>
        <v>0</v>
      </c>
      <c r="P98" s="17">
        <f t="shared" si="14"/>
        <v>0</v>
      </c>
    </row>
    <row r="99" spans="1:16" ht="12.75">
      <c r="A99" s="40" t="s">
        <v>268</v>
      </c>
      <c r="B99" s="16">
        <v>23</v>
      </c>
      <c r="C99" s="1">
        <f>B99/$B$148</f>
        <v>4.445965093374932E-05</v>
      </c>
      <c r="D99" s="5">
        <f>C99*$B$151</f>
        <v>0</v>
      </c>
      <c r="E99" s="5">
        <f>B99+D99</f>
        <v>23</v>
      </c>
      <c r="F99" s="6"/>
      <c r="L99" s="77">
        <f>E99</f>
        <v>23</v>
      </c>
      <c r="P99" s="17">
        <f>E99</f>
        <v>23</v>
      </c>
    </row>
    <row r="100" spans="1:16" ht="12.75">
      <c r="A100" s="41" t="s">
        <v>136</v>
      </c>
      <c r="B100" s="16">
        <v>18481</v>
      </c>
      <c r="C100" s="1">
        <f t="shared" si="12"/>
        <v>0.03572429603941831</v>
      </c>
      <c r="D100" s="5">
        <f t="shared" si="13"/>
        <v>0</v>
      </c>
      <c r="E100" s="5">
        <f t="shared" si="3"/>
        <v>18481</v>
      </c>
      <c r="J100" s="78">
        <f>E100</f>
        <v>18481</v>
      </c>
      <c r="P100" s="17">
        <f t="shared" si="14"/>
        <v>18481</v>
      </c>
    </row>
    <row r="101" spans="1:16" ht="12.75">
      <c r="A101" s="41" t="s">
        <v>199</v>
      </c>
      <c r="B101" s="16">
        <v>394</v>
      </c>
      <c r="C101" s="1">
        <f t="shared" si="12"/>
        <v>0.0007616131507781406</v>
      </c>
      <c r="D101" s="5">
        <f t="shared" si="13"/>
        <v>0</v>
      </c>
      <c r="E101" s="5">
        <f t="shared" si="3"/>
        <v>394</v>
      </c>
      <c r="J101" s="78">
        <f>E101</f>
        <v>394</v>
      </c>
      <c r="P101" s="17">
        <f t="shared" si="14"/>
        <v>394</v>
      </c>
    </row>
    <row r="102" spans="1:16" ht="12.75">
      <c r="A102" s="41" t="s">
        <v>208</v>
      </c>
      <c r="B102" s="16">
        <v>345</v>
      </c>
      <c r="C102" s="1">
        <f>B102/$B$148</f>
        <v>0.0006668947640062398</v>
      </c>
      <c r="D102" s="5">
        <f>C102*$B$151</f>
        <v>0</v>
      </c>
      <c r="E102" s="5">
        <f>B102+D102</f>
        <v>345</v>
      </c>
      <c r="J102" s="78">
        <f>E102</f>
        <v>345</v>
      </c>
      <c r="P102" s="17">
        <f>E102</f>
        <v>345</v>
      </c>
    </row>
    <row r="103" spans="1:16" ht="12.75">
      <c r="A103" s="42" t="s">
        <v>194</v>
      </c>
      <c r="B103" s="16">
        <v>221</v>
      </c>
      <c r="C103" s="1">
        <f t="shared" si="12"/>
        <v>0.00042719925462428695</v>
      </c>
      <c r="D103" s="5">
        <f t="shared" si="13"/>
        <v>0</v>
      </c>
      <c r="E103" s="5">
        <f t="shared" si="3"/>
        <v>221</v>
      </c>
      <c r="J103" s="6"/>
      <c r="K103" s="76">
        <f>E103</f>
        <v>221</v>
      </c>
      <c r="P103" s="17">
        <f t="shared" si="14"/>
        <v>221</v>
      </c>
    </row>
    <row r="104" spans="1:16" ht="12.75">
      <c r="A104" s="42" t="s">
        <v>209</v>
      </c>
      <c r="B104" s="16">
        <v>34</v>
      </c>
      <c r="C104" s="1">
        <f>B104/$B$148</f>
        <v>6.57229622498903E-05</v>
      </c>
      <c r="D104" s="5">
        <f>C104*$B$151</f>
        <v>0</v>
      </c>
      <c r="E104" s="5">
        <f>B104+D104</f>
        <v>34</v>
      </c>
      <c r="J104" s="6"/>
      <c r="K104" s="76">
        <f>E104</f>
        <v>34</v>
      </c>
      <c r="P104" s="17">
        <f>E104</f>
        <v>34</v>
      </c>
    </row>
    <row r="105" spans="1:16" ht="12.75">
      <c r="A105" s="42" t="s">
        <v>210</v>
      </c>
      <c r="B105" s="16">
        <v>6181</v>
      </c>
      <c r="C105" s="1">
        <f>B105/$B$148</f>
        <v>0.011948047931369762</v>
      </c>
      <c r="D105" s="5">
        <f>C105*$B$151</f>
        <v>0</v>
      </c>
      <c r="E105" s="5">
        <f>B105+D105</f>
        <v>6181</v>
      </c>
      <c r="J105" s="6"/>
      <c r="K105" s="76">
        <f>E105</f>
        <v>6181</v>
      </c>
      <c r="P105" s="17">
        <f>E105</f>
        <v>6181</v>
      </c>
    </row>
    <row r="106" spans="1:16" ht="12.75">
      <c r="A106" s="42" t="s">
        <v>211</v>
      </c>
      <c r="B106" s="16">
        <v>639</v>
      </c>
      <c r="C106" s="1">
        <f>B106/$B$148</f>
        <v>0.0012352050846376442</v>
      </c>
      <c r="D106" s="5">
        <f>C106*$B$151</f>
        <v>0</v>
      </c>
      <c r="E106" s="5">
        <f>B106+D106</f>
        <v>639</v>
      </c>
      <c r="J106" s="6"/>
      <c r="K106" s="76">
        <f>E106</f>
        <v>639</v>
      </c>
      <c r="P106" s="17">
        <f>E106</f>
        <v>639</v>
      </c>
    </row>
    <row r="107" spans="1:16" ht="12.75">
      <c r="A107" s="41" t="s">
        <v>137</v>
      </c>
      <c r="B107" s="16">
        <v>54</v>
      </c>
      <c r="C107" s="1">
        <f t="shared" si="12"/>
        <v>0.00010438352827923754</v>
      </c>
      <c r="D107" s="5">
        <f t="shared" si="13"/>
        <v>0</v>
      </c>
      <c r="E107" s="5">
        <f t="shared" si="3"/>
        <v>54</v>
      </c>
      <c r="J107" s="78">
        <f>E107</f>
        <v>54</v>
      </c>
      <c r="K107" s="6"/>
      <c r="P107" s="17">
        <f t="shared" si="14"/>
        <v>54</v>
      </c>
    </row>
    <row r="108" spans="1:16" ht="12.75">
      <c r="A108" s="41" t="s">
        <v>150</v>
      </c>
      <c r="B108" s="16">
        <v>17393</v>
      </c>
      <c r="C108" s="1">
        <f t="shared" si="12"/>
        <v>0.03362116124742182</v>
      </c>
      <c r="D108" s="5">
        <f t="shared" si="13"/>
        <v>0</v>
      </c>
      <c r="E108" s="5">
        <f t="shared" si="3"/>
        <v>17393</v>
      </c>
      <c r="O108" s="87">
        <f>E108</f>
        <v>17393</v>
      </c>
      <c r="P108" s="17">
        <f t="shared" si="14"/>
        <v>17393</v>
      </c>
    </row>
    <row r="109" spans="1:16" ht="12.75">
      <c r="A109" s="42" t="s">
        <v>39</v>
      </c>
      <c r="B109" s="16">
        <v>8903</v>
      </c>
      <c r="C109" s="1">
        <f t="shared" si="12"/>
        <v>0.017209750967963924</v>
      </c>
      <c r="D109" s="5">
        <f t="shared" si="13"/>
        <v>0</v>
      </c>
      <c r="E109" s="5">
        <f t="shared" si="3"/>
        <v>8903</v>
      </c>
      <c r="K109" s="76">
        <f aca="true" t="shared" si="15" ref="K109:K114">E109</f>
        <v>8903</v>
      </c>
      <c r="P109" s="17">
        <f t="shared" si="14"/>
        <v>8903</v>
      </c>
    </row>
    <row r="110" spans="1:16" ht="12.75">
      <c r="A110" s="42" t="s">
        <v>201</v>
      </c>
      <c r="B110" s="16">
        <v>15</v>
      </c>
      <c r="C110" s="1">
        <f>B110/$B$148</f>
        <v>2.8995424522010426E-05</v>
      </c>
      <c r="D110" s="5">
        <f>C110*$B$151</f>
        <v>0</v>
      </c>
      <c r="E110" s="5">
        <f>B110+D110</f>
        <v>15</v>
      </c>
      <c r="K110" s="76">
        <f t="shared" si="15"/>
        <v>15</v>
      </c>
      <c r="P110" s="17">
        <f>E110</f>
        <v>15</v>
      </c>
    </row>
    <row r="111" spans="1:16" ht="12.75">
      <c r="A111" s="42" t="s">
        <v>216</v>
      </c>
      <c r="B111" s="16">
        <v>46</v>
      </c>
      <c r="C111" s="1">
        <f>B111/$B$148</f>
        <v>8.891930186749864E-05</v>
      </c>
      <c r="D111" s="5">
        <f>C111*$B$151</f>
        <v>0</v>
      </c>
      <c r="E111" s="5">
        <f>B111+D111</f>
        <v>46</v>
      </c>
      <c r="K111" s="76">
        <f t="shared" si="15"/>
        <v>46</v>
      </c>
      <c r="P111" s="17">
        <f>E111</f>
        <v>46</v>
      </c>
    </row>
    <row r="112" spans="1:16" ht="12.75">
      <c r="A112" s="42" t="s">
        <v>213</v>
      </c>
      <c r="B112" s="16">
        <v>26</v>
      </c>
      <c r="C112" s="1">
        <f>B112/$B$148</f>
        <v>5.02587358381514E-05</v>
      </c>
      <c r="D112" s="5">
        <f>C112*$B$151</f>
        <v>0</v>
      </c>
      <c r="E112" s="5">
        <f>B112+D112</f>
        <v>26</v>
      </c>
      <c r="K112" s="76">
        <f t="shared" si="15"/>
        <v>26</v>
      </c>
      <c r="P112" s="17">
        <f>E112</f>
        <v>26</v>
      </c>
    </row>
    <row r="113" spans="1:16" ht="12.75">
      <c r="A113" s="42" t="s">
        <v>212</v>
      </c>
      <c r="B113" s="16">
        <v>20881</v>
      </c>
      <c r="C113" s="1">
        <f t="shared" si="12"/>
        <v>0.04036356396293998</v>
      </c>
      <c r="D113" s="5">
        <f t="shared" si="13"/>
        <v>0</v>
      </c>
      <c r="E113" s="5">
        <f>B113+D113</f>
        <v>20881</v>
      </c>
      <c r="K113" s="76">
        <f t="shared" si="15"/>
        <v>20881</v>
      </c>
      <c r="P113" s="17">
        <f t="shared" si="14"/>
        <v>20881</v>
      </c>
    </row>
    <row r="114" spans="1:16" ht="12.75">
      <c r="A114" s="42" t="s">
        <v>195</v>
      </c>
      <c r="B114" s="16">
        <v>287</v>
      </c>
      <c r="C114" s="1">
        <f t="shared" si="12"/>
        <v>0.0005547791225211328</v>
      </c>
      <c r="D114" s="5">
        <f t="shared" si="13"/>
        <v>0</v>
      </c>
      <c r="E114" s="5">
        <f>B114+D114</f>
        <v>287</v>
      </c>
      <c r="K114" s="76">
        <f t="shared" si="15"/>
        <v>287</v>
      </c>
      <c r="P114" s="17">
        <f t="shared" si="14"/>
        <v>287</v>
      </c>
    </row>
    <row r="115" spans="1:16" ht="12.75">
      <c r="A115" s="40" t="s">
        <v>151</v>
      </c>
      <c r="B115" s="16"/>
      <c r="C115" s="1">
        <f t="shared" si="12"/>
        <v>0</v>
      </c>
      <c r="D115" s="5">
        <f t="shared" si="13"/>
        <v>0</v>
      </c>
      <c r="E115" s="5">
        <f t="shared" si="3"/>
        <v>0</v>
      </c>
      <c r="L115" s="77">
        <f aca="true" t="shared" si="16" ref="L115:L120">E115</f>
        <v>0</v>
      </c>
      <c r="P115" s="17">
        <f t="shared" si="14"/>
        <v>0</v>
      </c>
    </row>
    <row r="116" spans="1:16" ht="12.75">
      <c r="A116" s="40" t="s">
        <v>235</v>
      </c>
      <c r="B116" s="16"/>
      <c r="C116" s="1">
        <f>B116/$B$148</f>
        <v>0</v>
      </c>
      <c r="D116" s="5">
        <f>C116*$B$151</f>
        <v>0</v>
      </c>
      <c r="E116" s="5">
        <f>B116+D116</f>
        <v>0</v>
      </c>
      <c r="L116" s="77">
        <f t="shared" si="16"/>
        <v>0</v>
      </c>
      <c r="P116" s="17">
        <f>E116</f>
        <v>0</v>
      </c>
    </row>
    <row r="117" spans="1:16" ht="12.75">
      <c r="A117" s="40" t="s">
        <v>229</v>
      </c>
      <c r="B117" s="16"/>
      <c r="C117" s="1">
        <f>B117/$B$148</f>
        <v>0</v>
      </c>
      <c r="D117" s="5">
        <f>C117*$B$151</f>
        <v>0</v>
      </c>
      <c r="E117" s="5">
        <f>B117+D117</f>
        <v>0</v>
      </c>
      <c r="L117" s="77">
        <f t="shared" si="16"/>
        <v>0</v>
      </c>
      <c r="P117" s="17">
        <f>E117</f>
        <v>0</v>
      </c>
    </row>
    <row r="118" spans="1:16" ht="12.75">
      <c r="A118" s="40" t="s">
        <v>138</v>
      </c>
      <c r="B118" s="16"/>
      <c r="C118" s="1">
        <f t="shared" si="12"/>
        <v>0</v>
      </c>
      <c r="D118" s="5">
        <f t="shared" si="13"/>
        <v>0</v>
      </c>
      <c r="E118" s="5">
        <f t="shared" si="3"/>
        <v>0</v>
      </c>
      <c r="J118" s="6"/>
      <c r="L118" s="77">
        <f t="shared" si="16"/>
        <v>0</v>
      </c>
      <c r="P118" s="17">
        <f t="shared" si="14"/>
        <v>0</v>
      </c>
    </row>
    <row r="119" spans="1:16" ht="12.75">
      <c r="A119" s="40" t="s">
        <v>139</v>
      </c>
      <c r="B119" s="16"/>
      <c r="C119" s="1">
        <f>B119/$B$148</f>
        <v>0</v>
      </c>
      <c r="D119" s="5">
        <f>C119*$B$151</f>
        <v>0</v>
      </c>
      <c r="E119" s="5">
        <f>B119+D119</f>
        <v>0</v>
      </c>
      <c r="J119" s="6"/>
      <c r="L119" s="77">
        <f t="shared" si="16"/>
        <v>0</v>
      </c>
      <c r="P119" s="17">
        <f>E119</f>
        <v>0</v>
      </c>
    </row>
    <row r="120" spans="1:16" ht="12.75">
      <c r="A120" s="40" t="s">
        <v>40</v>
      </c>
      <c r="B120" s="16">
        <v>1885</v>
      </c>
      <c r="C120" s="1">
        <f t="shared" si="12"/>
        <v>0.003643758348265977</v>
      </c>
      <c r="D120" s="5">
        <f t="shared" si="13"/>
        <v>0</v>
      </c>
      <c r="E120" s="5">
        <f t="shared" si="3"/>
        <v>1885</v>
      </c>
      <c r="L120" s="77">
        <f t="shared" si="16"/>
        <v>1885</v>
      </c>
      <c r="P120" s="17">
        <f t="shared" si="14"/>
        <v>1885</v>
      </c>
    </row>
    <row r="121" spans="1:16" ht="12.75">
      <c r="A121" s="41" t="s">
        <v>41</v>
      </c>
      <c r="B121" s="16">
        <v>29562</v>
      </c>
      <c r="C121" s="1">
        <f t="shared" si="12"/>
        <v>0.05714418264797815</v>
      </c>
      <c r="D121" s="5">
        <f t="shared" si="13"/>
        <v>0</v>
      </c>
      <c r="E121" s="5">
        <f t="shared" si="3"/>
        <v>29562</v>
      </c>
      <c r="J121" s="78">
        <f>E121</f>
        <v>29562</v>
      </c>
      <c r="P121" s="17">
        <f t="shared" si="14"/>
        <v>29562</v>
      </c>
    </row>
    <row r="122" spans="1:16" ht="12.75">
      <c r="A122" s="41" t="s">
        <v>42</v>
      </c>
      <c r="B122" s="16">
        <v>5862</v>
      </c>
      <c r="C122" s="1">
        <f t="shared" si="12"/>
        <v>0.011331411903201674</v>
      </c>
      <c r="D122" s="5">
        <f t="shared" si="13"/>
        <v>0</v>
      </c>
      <c r="E122" s="5">
        <f t="shared" si="3"/>
        <v>5862</v>
      </c>
      <c r="J122" s="78">
        <f>E122</f>
        <v>5862</v>
      </c>
      <c r="P122" s="17">
        <f t="shared" si="14"/>
        <v>5862</v>
      </c>
    </row>
    <row r="123" spans="1:16" ht="12.75">
      <c r="A123" s="42" t="s">
        <v>43</v>
      </c>
      <c r="B123" s="16">
        <v>1850</v>
      </c>
      <c r="C123" s="1">
        <f t="shared" si="12"/>
        <v>0.0035761023577146195</v>
      </c>
      <c r="D123" s="5">
        <f t="shared" si="13"/>
        <v>0</v>
      </c>
      <c r="E123" s="5">
        <f t="shared" si="3"/>
        <v>1850</v>
      </c>
      <c r="K123" s="76">
        <f aca="true" t="shared" si="17" ref="K123:K132">E123</f>
        <v>1850</v>
      </c>
      <c r="P123" s="17">
        <f t="shared" si="14"/>
        <v>1850</v>
      </c>
    </row>
    <row r="124" spans="1:16" ht="12.75">
      <c r="A124" s="42" t="s">
        <v>196</v>
      </c>
      <c r="B124" s="16">
        <v>2985</v>
      </c>
      <c r="C124" s="1">
        <f t="shared" si="12"/>
        <v>0.005770089479880075</v>
      </c>
      <c r="D124" s="5">
        <f t="shared" si="13"/>
        <v>0</v>
      </c>
      <c r="E124" s="5">
        <f aca="true" t="shared" si="18" ref="E124:E146">B124+D124</f>
        <v>2985</v>
      </c>
      <c r="K124" s="76">
        <f t="shared" si="17"/>
        <v>2985</v>
      </c>
      <c r="P124" s="17">
        <f t="shared" si="14"/>
        <v>2985</v>
      </c>
    </row>
    <row r="125" spans="1:16" ht="12.75">
      <c r="A125" s="42" t="s">
        <v>236</v>
      </c>
      <c r="B125" s="16">
        <v>503</v>
      </c>
      <c r="C125" s="1">
        <f>B125/$B$148</f>
        <v>0.000972313235638083</v>
      </c>
      <c r="D125" s="5">
        <f>C125*$B$151</f>
        <v>0</v>
      </c>
      <c r="E125" s="5">
        <f aca="true" t="shared" si="19" ref="E125:E132">B125+D125</f>
        <v>503</v>
      </c>
      <c r="K125" s="76">
        <f t="shared" si="17"/>
        <v>503</v>
      </c>
      <c r="P125" s="17">
        <f>E125</f>
        <v>503</v>
      </c>
    </row>
    <row r="126" spans="1:16" ht="12.75">
      <c r="A126" s="42" t="s">
        <v>237</v>
      </c>
      <c r="B126" s="16">
        <v>949</v>
      </c>
      <c r="C126" s="1">
        <f>B126/$B$148</f>
        <v>0.0018344438580925263</v>
      </c>
      <c r="D126" s="5">
        <f>C126*$B$151</f>
        <v>0</v>
      </c>
      <c r="E126" s="5">
        <f t="shared" si="19"/>
        <v>949</v>
      </c>
      <c r="K126" s="76">
        <f t="shared" si="17"/>
        <v>949</v>
      </c>
      <c r="P126" s="17">
        <f>E126</f>
        <v>949</v>
      </c>
    </row>
    <row r="127" spans="1:16" ht="12.75">
      <c r="A127" s="42" t="s">
        <v>238</v>
      </c>
      <c r="B127" s="16">
        <v>337</v>
      </c>
      <c r="C127" s="1">
        <f>B127/$B$148</f>
        <v>0.000651430537594501</v>
      </c>
      <c r="D127" s="5">
        <f>C127*$B$151</f>
        <v>0</v>
      </c>
      <c r="E127" s="5">
        <f t="shared" si="19"/>
        <v>337</v>
      </c>
      <c r="K127" s="76">
        <f t="shared" si="17"/>
        <v>337</v>
      </c>
      <c r="P127" s="17">
        <f>E127</f>
        <v>337</v>
      </c>
    </row>
    <row r="128" spans="1:16" ht="12.75">
      <c r="A128" s="42" t="s">
        <v>239</v>
      </c>
      <c r="B128" s="16">
        <v>90</v>
      </c>
      <c r="C128" s="1">
        <f>B128/$B$148</f>
        <v>0.00017397254713206255</v>
      </c>
      <c r="D128" s="5">
        <f>C128*$B$151</f>
        <v>0</v>
      </c>
      <c r="E128" s="5">
        <f t="shared" si="19"/>
        <v>90</v>
      </c>
      <c r="K128" s="76">
        <f t="shared" si="17"/>
        <v>90</v>
      </c>
      <c r="P128" s="17">
        <f>E128</f>
        <v>90</v>
      </c>
    </row>
    <row r="129" spans="1:16" ht="12.75">
      <c r="A129" s="42" t="s">
        <v>140</v>
      </c>
      <c r="B129" s="16">
        <v>5996</v>
      </c>
      <c r="C129" s="1">
        <f t="shared" si="12"/>
        <v>0.011590437695598301</v>
      </c>
      <c r="D129" s="5">
        <f t="shared" si="13"/>
        <v>0</v>
      </c>
      <c r="E129" s="5">
        <f t="shared" si="19"/>
        <v>5996</v>
      </c>
      <c r="K129" s="76">
        <f t="shared" si="17"/>
        <v>5996</v>
      </c>
      <c r="P129" s="17">
        <f t="shared" si="14"/>
        <v>5996</v>
      </c>
    </row>
    <row r="130" spans="1:16" ht="12.75">
      <c r="A130" s="42" t="s">
        <v>197</v>
      </c>
      <c r="B130" s="16">
        <v>3772</v>
      </c>
      <c r="C130" s="1">
        <f t="shared" si="12"/>
        <v>0.0072913827531348886</v>
      </c>
      <c r="D130" s="5">
        <f t="shared" si="13"/>
        <v>0</v>
      </c>
      <c r="E130" s="5">
        <f t="shared" si="19"/>
        <v>3772</v>
      </c>
      <c r="K130" s="76">
        <f t="shared" si="17"/>
        <v>3772</v>
      </c>
      <c r="P130" s="17">
        <f t="shared" si="14"/>
        <v>3772</v>
      </c>
    </row>
    <row r="131" spans="1:16" ht="12.75">
      <c r="A131" s="42" t="s">
        <v>240</v>
      </c>
      <c r="B131" s="16">
        <v>126</v>
      </c>
      <c r="C131" s="1">
        <f>B131/$B$148</f>
        <v>0.0002435615659848876</v>
      </c>
      <c r="D131" s="5">
        <f>C131*$B$151</f>
        <v>0</v>
      </c>
      <c r="E131" s="5">
        <f t="shared" si="19"/>
        <v>126</v>
      </c>
      <c r="K131" s="76">
        <f t="shared" si="17"/>
        <v>126</v>
      </c>
      <c r="P131" s="17">
        <f>E131</f>
        <v>126</v>
      </c>
    </row>
    <row r="132" spans="1:16" ht="12.75">
      <c r="A132" s="42" t="s">
        <v>241</v>
      </c>
      <c r="B132" s="16">
        <v>165</v>
      </c>
      <c r="C132" s="1">
        <f>B132/$B$148</f>
        <v>0.0003189496697421147</v>
      </c>
      <c r="D132" s="5">
        <f>C132*$B$151</f>
        <v>0</v>
      </c>
      <c r="E132" s="5">
        <f t="shared" si="19"/>
        <v>165</v>
      </c>
      <c r="K132" s="76">
        <f t="shared" si="17"/>
        <v>165</v>
      </c>
      <c r="P132" s="17">
        <f>E132</f>
        <v>165</v>
      </c>
    </row>
    <row r="133" spans="1:16" ht="12.75">
      <c r="A133" s="39" t="s">
        <v>44</v>
      </c>
      <c r="B133" s="16">
        <v>13</v>
      </c>
      <c r="C133" s="1">
        <f t="shared" si="12"/>
        <v>2.51293679190757E-05</v>
      </c>
      <c r="D133" s="5">
        <f t="shared" si="13"/>
        <v>0</v>
      </c>
      <c r="E133" s="5">
        <f t="shared" si="18"/>
        <v>13</v>
      </c>
      <c r="M133" s="79">
        <f>E133</f>
        <v>13</v>
      </c>
      <c r="P133" s="17">
        <f t="shared" si="14"/>
        <v>13</v>
      </c>
    </row>
    <row r="134" spans="1:16" ht="12.75">
      <c r="A134" s="40" t="s">
        <v>141</v>
      </c>
      <c r="B134" s="16">
        <v>27</v>
      </c>
      <c r="C134" s="1">
        <f t="shared" si="12"/>
        <v>5.219176413961877E-05</v>
      </c>
      <c r="D134" s="5">
        <f t="shared" si="13"/>
        <v>0</v>
      </c>
      <c r="E134" s="5">
        <f t="shared" si="18"/>
        <v>27</v>
      </c>
      <c r="L134" s="77">
        <f>E134</f>
        <v>27</v>
      </c>
      <c r="M134" s="6"/>
      <c r="P134" s="17">
        <f t="shared" si="14"/>
        <v>27</v>
      </c>
    </row>
    <row r="135" spans="1:16" ht="12.75">
      <c r="A135" s="40" t="s">
        <v>142</v>
      </c>
      <c r="B135" s="69"/>
      <c r="C135" s="6">
        <f t="shared" si="12"/>
        <v>0</v>
      </c>
      <c r="D135" s="7">
        <f t="shared" si="13"/>
        <v>0</v>
      </c>
      <c r="E135" s="7">
        <f t="shared" si="18"/>
        <v>0</v>
      </c>
      <c r="F135" s="6"/>
      <c r="G135" s="6"/>
      <c r="H135" s="6"/>
      <c r="I135" s="6"/>
      <c r="J135" s="6"/>
      <c r="K135" s="6"/>
      <c r="L135" s="77">
        <f>E135</f>
        <v>0</v>
      </c>
      <c r="M135" s="6"/>
      <c r="P135" s="17">
        <f t="shared" si="14"/>
        <v>0</v>
      </c>
    </row>
    <row r="136" spans="1:16" ht="12.75">
      <c r="A136" s="40" t="s">
        <v>143</v>
      </c>
      <c r="B136" s="16"/>
      <c r="C136" s="1">
        <f t="shared" si="12"/>
        <v>0</v>
      </c>
      <c r="D136" s="5">
        <f t="shared" si="13"/>
        <v>0</v>
      </c>
      <c r="E136" s="5">
        <f t="shared" si="18"/>
        <v>0</v>
      </c>
      <c r="L136" s="77">
        <f>E136</f>
        <v>0</v>
      </c>
      <c r="P136" s="17">
        <f t="shared" si="14"/>
        <v>0</v>
      </c>
    </row>
    <row r="137" spans="1:16" ht="12.75">
      <c r="A137" s="40" t="s">
        <v>154</v>
      </c>
      <c r="B137" s="16"/>
      <c r="C137" s="1">
        <f t="shared" si="12"/>
        <v>0</v>
      </c>
      <c r="D137" s="5">
        <f t="shared" si="13"/>
        <v>0</v>
      </c>
      <c r="E137" s="5">
        <f t="shared" si="18"/>
        <v>0</v>
      </c>
      <c r="L137" s="77">
        <f>E137</f>
        <v>0</v>
      </c>
      <c r="P137" s="17">
        <f t="shared" si="14"/>
        <v>0</v>
      </c>
    </row>
    <row r="138" spans="1:16" ht="12.75">
      <c r="A138" s="41" t="s">
        <v>45</v>
      </c>
      <c r="B138" s="16">
        <v>137</v>
      </c>
      <c r="C138" s="1">
        <f t="shared" si="12"/>
        <v>0.0002648248773010286</v>
      </c>
      <c r="D138" s="5">
        <f t="shared" si="13"/>
        <v>0</v>
      </c>
      <c r="E138" s="5">
        <f t="shared" si="18"/>
        <v>137</v>
      </c>
      <c r="J138" s="78">
        <f>E138</f>
        <v>137</v>
      </c>
      <c r="P138" s="17">
        <f t="shared" si="14"/>
        <v>137</v>
      </c>
    </row>
    <row r="139" spans="1:16" ht="12.75">
      <c r="A139" s="41" t="s">
        <v>255</v>
      </c>
      <c r="B139" s="16">
        <v>1</v>
      </c>
      <c r="C139" s="1">
        <f>B139/$B$148</f>
        <v>1.933028301467362E-06</v>
      </c>
      <c r="D139" s="5">
        <f>C139*$B$151</f>
        <v>0</v>
      </c>
      <c r="E139" s="5">
        <f>B139+D139</f>
        <v>1</v>
      </c>
      <c r="J139" s="78">
        <f>E139</f>
        <v>1</v>
      </c>
      <c r="P139" s="17">
        <f>E139</f>
        <v>1</v>
      </c>
    </row>
    <row r="140" spans="1:16" ht="12.75">
      <c r="A140" s="42" t="s">
        <v>145</v>
      </c>
      <c r="B140" s="16">
        <v>760</v>
      </c>
      <c r="C140" s="1">
        <f aca="true" t="shared" si="20" ref="C140:C146">B140/$B$148</f>
        <v>0.0014691015091151949</v>
      </c>
      <c r="D140" s="5">
        <f aca="true" t="shared" si="21" ref="D140:D146">C140*$B$151</f>
        <v>0</v>
      </c>
      <c r="E140" s="5">
        <f t="shared" si="18"/>
        <v>760</v>
      </c>
      <c r="K140" s="76">
        <f>E140</f>
        <v>760</v>
      </c>
      <c r="P140" s="17">
        <f t="shared" si="14"/>
        <v>760</v>
      </c>
    </row>
    <row r="141" spans="1:16" ht="12.75">
      <c r="A141" s="42" t="s">
        <v>198</v>
      </c>
      <c r="B141" s="16">
        <v>545</v>
      </c>
      <c r="C141" s="1">
        <f t="shared" si="20"/>
        <v>0.001053500424299712</v>
      </c>
      <c r="D141" s="5">
        <f t="shared" si="21"/>
        <v>0</v>
      </c>
      <c r="E141" s="5">
        <f t="shared" si="18"/>
        <v>545</v>
      </c>
      <c r="K141" s="76">
        <f>E141</f>
        <v>545</v>
      </c>
      <c r="P141" s="17">
        <f t="shared" si="14"/>
        <v>545</v>
      </c>
    </row>
    <row r="142" spans="1:16" ht="12.75">
      <c r="A142" s="42" t="s">
        <v>220</v>
      </c>
      <c r="B142" s="16"/>
      <c r="C142" s="1">
        <f t="shared" si="20"/>
        <v>0</v>
      </c>
      <c r="D142" s="5">
        <f t="shared" si="21"/>
        <v>0</v>
      </c>
      <c r="E142" s="5">
        <f>B142+D142</f>
        <v>0</v>
      </c>
      <c r="K142" s="76">
        <f>E142</f>
        <v>0</v>
      </c>
      <c r="P142" s="17">
        <f>E142</f>
        <v>0</v>
      </c>
    </row>
    <row r="143" spans="1:16" ht="12.75">
      <c r="A143" s="42" t="s">
        <v>221</v>
      </c>
      <c r="B143" s="16">
        <v>22</v>
      </c>
      <c r="C143" s="1">
        <f t="shared" si="20"/>
        <v>4.252662263228196E-05</v>
      </c>
      <c r="D143" s="5">
        <f t="shared" si="21"/>
        <v>0</v>
      </c>
      <c r="E143" s="5">
        <f>B143+D143</f>
        <v>22</v>
      </c>
      <c r="K143" s="76">
        <f>E143</f>
        <v>22</v>
      </c>
      <c r="P143" s="17">
        <f>E143</f>
        <v>22</v>
      </c>
    </row>
    <row r="144" spans="1:16" ht="12.75">
      <c r="A144" s="40" t="s">
        <v>146</v>
      </c>
      <c r="B144" s="16"/>
      <c r="C144" s="1">
        <f t="shared" si="20"/>
        <v>0</v>
      </c>
      <c r="D144" s="5">
        <f t="shared" si="21"/>
        <v>0</v>
      </c>
      <c r="E144" s="5">
        <f t="shared" si="18"/>
        <v>0</v>
      </c>
      <c r="L144" s="77">
        <f>E144</f>
        <v>0</v>
      </c>
      <c r="P144" s="17">
        <f t="shared" si="14"/>
        <v>0</v>
      </c>
    </row>
    <row r="145" spans="1:16" ht="12.75">
      <c r="A145" s="40" t="s">
        <v>152</v>
      </c>
      <c r="B145" s="16"/>
      <c r="C145" s="1">
        <f t="shared" si="20"/>
        <v>0</v>
      </c>
      <c r="D145" s="5">
        <f t="shared" si="21"/>
        <v>0</v>
      </c>
      <c r="E145" s="5">
        <f>B145+D145</f>
        <v>0</v>
      </c>
      <c r="L145" s="77">
        <f>E145</f>
        <v>0</v>
      </c>
      <c r="P145" s="17">
        <f>E145</f>
        <v>0</v>
      </c>
    </row>
    <row r="146" spans="1:16" ht="12.75">
      <c r="A146" s="45" t="s">
        <v>147</v>
      </c>
      <c r="B146" s="20">
        <v>30</v>
      </c>
      <c r="C146" s="8">
        <f t="shared" si="20"/>
        <v>5.799084904402085E-05</v>
      </c>
      <c r="D146" s="11">
        <f t="shared" si="21"/>
        <v>0</v>
      </c>
      <c r="E146" s="11">
        <f t="shared" si="18"/>
        <v>30</v>
      </c>
      <c r="N146" s="80">
        <f>E146</f>
        <v>30</v>
      </c>
      <c r="P146" s="17">
        <f t="shared" si="14"/>
        <v>30</v>
      </c>
    </row>
    <row r="147" spans="1:2" ht="12.75">
      <c r="A147"/>
      <c r="B147" s="16"/>
    </row>
    <row r="148" spans="1:16" ht="12.75">
      <c r="A148" s="1" t="s">
        <v>67</v>
      </c>
      <c r="B148" s="16">
        <v>517323</v>
      </c>
      <c r="C148" s="1">
        <f>B148/$B$149</f>
        <v>1</v>
      </c>
      <c r="D148" s="5">
        <f>SUM(D12:D146)</f>
        <v>0</v>
      </c>
      <c r="E148" s="5">
        <f>SUM(E12:E146)</f>
        <v>517323</v>
      </c>
      <c r="F148" s="33">
        <f aca="true" t="shared" si="22" ref="F148:P148">SUM(F12:F146)</f>
        <v>91522</v>
      </c>
      <c r="G148" s="34">
        <f t="shared" si="22"/>
        <v>42085</v>
      </c>
      <c r="H148" s="31">
        <f t="shared" si="22"/>
        <v>722</v>
      </c>
      <c r="I148" s="32">
        <f t="shared" si="22"/>
        <v>1207</v>
      </c>
      <c r="J148" s="38">
        <f t="shared" si="22"/>
        <v>54836</v>
      </c>
      <c r="K148" s="35">
        <f t="shared" si="22"/>
        <v>55333</v>
      </c>
      <c r="L148" s="36">
        <f t="shared" si="22"/>
        <v>1935</v>
      </c>
      <c r="M148" s="37">
        <f t="shared" si="22"/>
        <v>13</v>
      </c>
      <c r="N148" s="44">
        <f t="shared" si="22"/>
        <v>30</v>
      </c>
      <c r="O148" s="85">
        <f>SUM(O12:O146)</f>
        <v>269640</v>
      </c>
      <c r="P148" s="5">
        <f t="shared" si="22"/>
        <v>265076</v>
      </c>
    </row>
    <row r="149" spans="1:4" ht="12.75">
      <c r="A149" s="1" t="s">
        <v>68</v>
      </c>
      <c r="B149" s="5">
        <v>517323</v>
      </c>
      <c r="D149" s="5" t="s">
        <v>66</v>
      </c>
    </row>
    <row r="150" spans="2:3" ht="12.75">
      <c r="B150" s="5" t="s">
        <v>66</v>
      </c>
      <c r="C150" s="5"/>
    </row>
    <row r="151" spans="1:5" ht="38.25">
      <c r="A151" s="18" t="s">
        <v>69</v>
      </c>
      <c r="B151" s="19">
        <f>B149-B148</f>
        <v>0</v>
      </c>
      <c r="E151" s="5">
        <f>C150-B149</f>
        <v>-517323</v>
      </c>
    </row>
    <row r="152" ht="13.5" thickBot="1"/>
    <row r="153" spans="1:12" ht="12.75">
      <c r="A153" s="46"/>
      <c r="B153" s="47"/>
      <c r="C153" s="48"/>
      <c r="D153" s="47"/>
      <c r="E153" s="47"/>
      <c r="F153" s="48"/>
      <c r="G153" s="48"/>
      <c r="H153" s="48"/>
      <c r="I153" s="48"/>
      <c r="J153" s="48"/>
      <c r="K153" s="48"/>
      <c r="L153" s="49"/>
    </row>
    <row r="154" spans="1:12" ht="12.75">
      <c r="A154" s="50">
        <v>1</v>
      </c>
      <c r="B154" s="51" t="s">
        <v>159</v>
      </c>
      <c r="C154" s="52"/>
      <c r="D154" s="51"/>
      <c r="E154" s="51"/>
      <c r="F154" s="52"/>
      <c r="G154" s="52"/>
      <c r="H154" s="52"/>
      <c r="I154" s="53">
        <f>P148</f>
        <v>265076</v>
      </c>
      <c r="J154" s="52"/>
      <c r="K154" s="52"/>
      <c r="L154" s="54"/>
    </row>
    <row r="155" spans="1:12" ht="13.5" thickBot="1">
      <c r="A155" s="50"/>
      <c r="B155" s="51"/>
      <c r="C155" s="52"/>
      <c r="D155" s="51"/>
      <c r="E155" s="51"/>
      <c r="F155" s="52"/>
      <c r="G155" s="52"/>
      <c r="H155" s="52"/>
      <c r="I155" s="55"/>
      <c r="J155" s="52"/>
      <c r="K155" s="52"/>
      <c r="L155" s="54"/>
    </row>
    <row r="156" spans="1:12" ht="13.5" thickBot="1">
      <c r="A156" s="50"/>
      <c r="B156" s="51"/>
      <c r="C156" s="52"/>
      <c r="D156" s="51"/>
      <c r="E156" s="51"/>
      <c r="F156" s="52"/>
      <c r="G156" s="52"/>
      <c r="H156" s="52"/>
      <c r="I156" s="56" t="s">
        <v>58</v>
      </c>
      <c r="J156" s="57" t="s">
        <v>160</v>
      </c>
      <c r="K156" s="57" t="s">
        <v>161</v>
      </c>
      <c r="L156" s="54"/>
    </row>
    <row r="157" spans="1:12" ht="12.75">
      <c r="A157" s="50">
        <v>2</v>
      </c>
      <c r="B157" s="51" t="s">
        <v>162</v>
      </c>
      <c r="C157" s="52"/>
      <c r="D157" s="51"/>
      <c r="E157" s="51"/>
      <c r="F157" s="52"/>
      <c r="G157" s="52"/>
      <c r="H157" s="52"/>
      <c r="I157" s="58">
        <f>J157+K157</f>
        <v>133607</v>
      </c>
      <c r="J157" s="58">
        <f>G148</f>
        <v>42085</v>
      </c>
      <c r="K157" s="58">
        <f>F148</f>
        <v>91522</v>
      </c>
      <c r="L157" s="54"/>
    </row>
    <row r="158" spans="1:12" ht="12.75">
      <c r="A158" s="50">
        <v>3</v>
      </c>
      <c r="B158" s="51" t="s">
        <v>163</v>
      </c>
      <c r="C158" s="52"/>
      <c r="D158" s="51"/>
      <c r="E158" s="51"/>
      <c r="F158" s="52"/>
      <c r="G158" s="52"/>
      <c r="H158" s="52"/>
      <c r="I158" s="58">
        <f>J158+K158</f>
        <v>1929</v>
      </c>
      <c r="J158" s="58">
        <f>H148</f>
        <v>722</v>
      </c>
      <c r="K158" s="58">
        <f>I148</f>
        <v>1207</v>
      </c>
      <c r="L158" s="54"/>
    </row>
    <row r="159" spans="1:12" ht="12.75">
      <c r="A159" s="50">
        <v>4</v>
      </c>
      <c r="B159" s="51" t="s">
        <v>164</v>
      </c>
      <c r="C159" s="52"/>
      <c r="D159" s="51"/>
      <c r="E159" s="51"/>
      <c r="F159" s="52"/>
      <c r="G159" s="52"/>
      <c r="H159" s="52"/>
      <c r="I159" s="58">
        <f>J159+K159</f>
        <v>110169</v>
      </c>
      <c r="J159" s="58">
        <f>J148</f>
        <v>54836</v>
      </c>
      <c r="K159" s="58">
        <f>K148</f>
        <v>55333</v>
      </c>
      <c r="L159" s="54"/>
    </row>
    <row r="160" spans="1:12" ht="12.75">
      <c r="A160" s="50">
        <v>5</v>
      </c>
      <c r="B160" s="51" t="s">
        <v>165</v>
      </c>
      <c r="C160" s="52"/>
      <c r="D160" s="51"/>
      <c r="E160" s="51"/>
      <c r="F160" s="52"/>
      <c r="G160" s="52"/>
      <c r="H160" s="52"/>
      <c r="I160" s="59">
        <f>L148</f>
        <v>1935</v>
      </c>
      <c r="J160" s="52"/>
      <c r="K160" s="52"/>
      <c r="L160" s="54"/>
    </row>
    <row r="161" spans="1:12" ht="12.75">
      <c r="A161" s="50">
        <v>6</v>
      </c>
      <c r="B161" s="51" t="s">
        <v>166</v>
      </c>
      <c r="C161" s="52"/>
      <c r="D161" s="51"/>
      <c r="E161" s="51"/>
      <c r="F161" s="52"/>
      <c r="G161" s="52"/>
      <c r="H161" s="52"/>
      <c r="I161" s="53">
        <f>M148</f>
        <v>13</v>
      </c>
      <c r="J161" s="52"/>
      <c r="K161" s="52"/>
      <c r="L161" s="54"/>
    </row>
    <row r="162" spans="1:12" ht="12.75">
      <c r="A162" s="50">
        <v>9</v>
      </c>
      <c r="B162" s="51" t="s">
        <v>167</v>
      </c>
      <c r="C162" s="52"/>
      <c r="D162" s="51"/>
      <c r="E162" s="51"/>
      <c r="F162" s="52"/>
      <c r="G162" s="52"/>
      <c r="H162" s="52"/>
      <c r="I162" s="52"/>
      <c r="J162" s="52"/>
      <c r="K162" s="52"/>
      <c r="L162" s="54"/>
    </row>
    <row r="163" spans="1:12" ht="12.75">
      <c r="A163" s="50"/>
      <c r="B163" s="60" t="s">
        <v>168</v>
      </c>
      <c r="C163" s="61"/>
      <c r="D163" s="60" t="s">
        <v>169</v>
      </c>
      <c r="E163" s="51"/>
      <c r="F163" s="52"/>
      <c r="G163" s="52"/>
      <c r="H163" s="52"/>
      <c r="I163" s="52"/>
      <c r="J163" s="52"/>
      <c r="K163" s="52"/>
      <c r="L163" s="54"/>
    </row>
    <row r="164" spans="1:12" ht="12.75">
      <c r="A164" s="50"/>
      <c r="B164" s="51" t="s">
        <v>170</v>
      </c>
      <c r="C164" s="52"/>
      <c r="D164" s="62">
        <v>37223</v>
      </c>
      <c r="E164" s="51"/>
      <c r="F164" s="52"/>
      <c r="G164" s="52"/>
      <c r="H164" s="52"/>
      <c r="I164" s="52"/>
      <c r="J164" s="52"/>
      <c r="K164" s="52"/>
      <c r="L164" s="54"/>
    </row>
    <row r="165" spans="1:12" ht="12.75">
      <c r="A165" s="50"/>
      <c r="B165" s="51" t="s">
        <v>174</v>
      </c>
      <c r="C165" s="52"/>
      <c r="D165" s="63">
        <v>16773</v>
      </c>
      <c r="E165" s="51"/>
      <c r="F165" s="52"/>
      <c r="G165" s="52"/>
      <c r="H165" s="52"/>
      <c r="I165" s="52"/>
      <c r="J165" s="52"/>
      <c r="K165" s="52"/>
      <c r="L165" s="54"/>
    </row>
    <row r="166" spans="1:12" ht="12.75">
      <c r="A166" s="50"/>
      <c r="B166" s="51" t="s">
        <v>175</v>
      </c>
      <c r="C166" s="52"/>
      <c r="D166" s="63">
        <v>1327</v>
      </c>
      <c r="E166" s="51"/>
      <c r="F166" s="52"/>
      <c r="G166" s="52"/>
      <c r="H166" s="52"/>
      <c r="I166" s="52"/>
      <c r="J166" s="52"/>
      <c r="K166" s="52"/>
      <c r="L166" s="54"/>
    </row>
    <row r="167" spans="1:12" ht="12.75">
      <c r="A167" s="50"/>
      <c r="B167" s="51" t="s">
        <v>176</v>
      </c>
      <c r="C167" s="52"/>
      <c r="D167" s="62">
        <v>483</v>
      </c>
      <c r="E167" s="51"/>
      <c r="F167" s="52"/>
      <c r="G167" s="52"/>
      <c r="H167" s="52"/>
      <c r="I167" s="52"/>
      <c r="J167" s="52"/>
      <c r="K167" s="52"/>
      <c r="L167" s="54"/>
    </row>
    <row r="168" spans="1:12" ht="12.75">
      <c r="A168" s="50"/>
      <c r="B168" s="51" t="s">
        <v>171</v>
      </c>
      <c r="C168" s="52"/>
      <c r="D168" s="63">
        <v>56</v>
      </c>
      <c r="E168" s="51"/>
      <c r="F168" s="52"/>
      <c r="G168" s="52"/>
      <c r="H168" s="52"/>
      <c r="I168" s="52"/>
      <c r="J168" s="52"/>
      <c r="K168" s="52"/>
      <c r="L168" s="54"/>
    </row>
    <row r="169" spans="1:12" ht="12.75">
      <c r="A169" s="50"/>
      <c r="B169" s="51" t="s">
        <v>177</v>
      </c>
      <c r="C169" s="52"/>
      <c r="D169" s="63">
        <v>668</v>
      </c>
      <c r="E169" s="51"/>
      <c r="F169" s="52"/>
      <c r="G169" s="52"/>
      <c r="H169" s="52"/>
      <c r="I169" s="52"/>
      <c r="J169" s="52"/>
      <c r="K169" s="52"/>
      <c r="L169" s="54"/>
    </row>
    <row r="170" spans="1:12" ht="13.5" thickBot="1">
      <c r="A170" s="64"/>
      <c r="B170" s="65"/>
      <c r="C170" s="66"/>
      <c r="D170" s="65"/>
      <c r="E170" s="65"/>
      <c r="F170" s="66"/>
      <c r="G170" s="66"/>
      <c r="H170" s="66"/>
      <c r="I170" s="66"/>
      <c r="J170" s="66"/>
      <c r="K170" s="66"/>
      <c r="L170" s="67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5"/>
  <sheetViews>
    <sheetView zoomScale="70" zoomScaleNormal="70" zoomScalePageLayoutView="0" workbookViewId="0" topLeftCell="A1">
      <pane ySplit="11" topLeftCell="A144" activePane="bottomLeft" state="frozen"/>
      <selection pane="topLeft" activeCell="A1" sqref="A1"/>
      <selection pane="bottomLeft" activeCell="K22" sqref="K22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7" width="11.28125" style="1" bestFit="1" customWidth="1"/>
    <col min="8" max="8" width="9.140625" style="1" customWidth="1"/>
    <col min="9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7" width="10.140625" style="1" bestFit="1" customWidth="1"/>
    <col min="18" max="16384" width="9.140625" style="1" customWidth="1"/>
  </cols>
  <sheetData>
    <row r="1" spans="1:16" ht="15.75" customHeight="1" hidden="1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ht="15" customHeight="1" hidden="1">
      <c r="A3" s="1" t="s">
        <v>48</v>
      </c>
    </row>
    <row r="4" ht="12.75" hidden="1">
      <c r="A4" s="1" t="s">
        <v>49</v>
      </c>
    </row>
    <row r="5" ht="12.75" hidden="1">
      <c r="A5" s="1" t="s">
        <v>50</v>
      </c>
    </row>
    <row r="6" ht="12.75" hidden="1">
      <c r="A6" s="1" t="s">
        <v>51</v>
      </c>
    </row>
    <row r="7" spans="1:5" s="6" customFormat="1" ht="12.75" hidden="1">
      <c r="A7" s="6" t="s">
        <v>52</v>
      </c>
      <c r="B7" s="7"/>
      <c r="D7" s="7"/>
      <c r="E7" s="7"/>
    </row>
    <row r="8" ht="12.75" hidden="1">
      <c r="A8" s="1" t="s">
        <v>53</v>
      </c>
    </row>
    <row r="10" ht="20.25">
      <c r="A10" s="71" t="s">
        <v>187</v>
      </c>
    </row>
    <row r="11" spans="1:16" ht="63.75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3" t="s">
        <v>65</v>
      </c>
      <c r="P11" s="10" t="s">
        <v>64</v>
      </c>
    </row>
    <row r="12" spans="1:16" ht="12.75">
      <c r="A12" s="28" t="s">
        <v>256</v>
      </c>
      <c r="B12">
        <v>25</v>
      </c>
      <c r="C12" s="1">
        <f aca="true" t="shared" si="0" ref="C12:C77">B12/$B$173</f>
        <v>2.6892303852914156E-05</v>
      </c>
      <c r="D12" s="5">
        <f aca="true" t="shared" si="1" ref="D12:D77">C12*$B$176</f>
        <v>0</v>
      </c>
      <c r="E12" s="5">
        <f aca="true" t="shared" si="2" ref="E12:E171">B12+D12</f>
        <v>25</v>
      </c>
      <c r="H12" s="72">
        <f>E12</f>
        <v>25</v>
      </c>
      <c r="I12" s="17"/>
      <c r="P12" s="17">
        <f>E12</f>
        <v>25</v>
      </c>
    </row>
    <row r="13" spans="1:16" ht="12.75">
      <c r="A13" s="28" t="s">
        <v>71</v>
      </c>
      <c r="B13"/>
      <c r="C13" s="1">
        <f>B13/$B$173</f>
        <v>0</v>
      </c>
      <c r="D13" s="5">
        <f>C13*$B$176</f>
        <v>0</v>
      </c>
      <c r="E13" s="5">
        <f>B13+D13</f>
        <v>0</v>
      </c>
      <c r="H13" s="72">
        <f>E13</f>
        <v>0</v>
      </c>
      <c r="I13" s="17"/>
      <c r="P13" s="17">
        <f>E13</f>
        <v>0</v>
      </c>
    </row>
    <row r="14" spans="1:16" ht="12.75">
      <c r="A14" s="30" t="s">
        <v>72</v>
      </c>
      <c r="B14"/>
      <c r="C14" s="1">
        <f t="shared" si="0"/>
        <v>0</v>
      </c>
      <c r="D14" s="5">
        <f t="shared" si="1"/>
        <v>0</v>
      </c>
      <c r="E14" s="5">
        <f>B14+D14</f>
        <v>0</v>
      </c>
      <c r="H14" s="6"/>
      <c r="I14" s="70">
        <f>E14</f>
        <v>0</v>
      </c>
      <c r="P14" s="17">
        <f aca="true" t="shared" si="3" ref="P14:P88">E14</f>
        <v>0</v>
      </c>
    </row>
    <row r="15" spans="1:16" ht="12.75">
      <c r="A15" s="28" t="s">
        <v>0</v>
      </c>
      <c r="B15">
        <v>477</v>
      </c>
      <c r="C15" s="1">
        <f t="shared" si="0"/>
        <v>0.0005131051575136021</v>
      </c>
      <c r="D15" s="5">
        <f t="shared" si="1"/>
        <v>0</v>
      </c>
      <c r="E15" s="5">
        <f>B15+D15</f>
        <v>477</v>
      </c>
      <c r="H15" s="72">
        <f>E15</f>
        <v>477</v>
      </c>
      <c r="I15" s="17"/>
      <c r="P15" s="17">
        <f t="shared" si="3"/>
        <v>477</v>
      </c>
    </row>
    <row r="16" spans="1:16" ht="12.75">
      <c r="A16" s="28" t="s">
        <v>74</v>
      </c>
      <c r="B16">
        <v>17</v>
      </c>
      <c r="C16" s="1">
        <f t="shared" si="0"/>
        <v>1.8286766619981628E-05</v>
      </c>
      <c r="D16" s="5">
        <f t="shared" si="1"/>
        <v>0</v>
      </c>
      <c r="E16" s="5">
        <f t="shared" si="2"/>
        <v>17</v>
      </c>
      <c r="H16" s="72">
        <f>E16</f>
        <v>17</v>
      </c>
      <c r="P16" s="17">
        <f t="shared" si="3"/>
        <v>17</v>
      </c>
    </row>
    <row r="17" spans="1:16" ht="12.75">
      <c r="A17" s="28" t="s">
        <v>75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72">
        <f>E17</f>
        <v>0</v>
      </c>
      <c r="P17" s="17">
        <f t="shared" si="3"/>
        <v>0</v>
      </c>
    </row>
    <row r="18" spans="1:16" ht="12.75">
      <c r="A18" s="28" t="s">
        <v>1</v>
      </c>
      <c r="B18">
        <v>165</v>
      </c>
      <c r="C18" s="1">
        <f t="shared" si="0"/>
        <v>0.00017748920542923343</v>
      </c>
      <c r="D18" s="5">
        <f t="shared" si="1"/>
        <v>0</v>
      </c>
      <c r="E18" s="5">
        <f t="shared" si="2"/>
        <v>165</v>
      </c>
      <c r="H18" s="72">
        <f>E18</f>
        <v>165</v>
      </c>
      <c r="P18" s="17">
        <f t="shared" si="3"/>
        <v>165</v>
      </c>
    </row>
    <row r="19" spans="1:16" ht="12.75">
      <c r="A19" s="30" t="s">
        <v>2</v>
      </c>
      <c r="B19">
        <v>3</v>
      </c>
      <c r="C19" s="1">
        <f t="shared" si="0"/>
        <v>3.2270764623496988E-06</v>
      </c>
      <c r="D19" s="5">
        <f t="shared" si="1"/>
        <v>0</v>
      </c>
      <c r="E19" s="5">
        <f t="shared" si="2"/>
        <v>3</v>
      </c>
      <c r="H19" s="6"/>
      <c r="I19" s="73">
        <f>E19</f>
        <v>3</v>
      </c>
      <c r="P19" s="17">
        <f t="shared" si="3"/>
        <v>3</v>
      </c>
    </row>
    <row r="20" spans="1:16" ht="12.75">
      <c r="A20" s="30" t="s">
        <v>76</v>
      </c>
      <c r="B20">
        <v>16</v>
      </c>
      <c r="C20" s="1">
        <f t="shared" si="0"/>
        <v>1.7211074465865062E-05</v>
      </c>
      <c r="D20" s="5">
        <f t="shared" si="1"/>
        <v>0</v>
      </c>
      <c r="E20" s="5">
        <f t="shared" si="2"/>
        <v>16</v>
      </c>
      <c r="H20" s="6"/>
      <c r="I20" s="73">
        <f>E20</f>
        <v>16</v>
      </c>
      <c r="P20" s="17">
        <f t="shared" si="3"/>
        <v>16</v>
      </c>
    </row>
    <row r="21" spans="1:16" ht="12.75">
      <c r="A21" s="30" t="s">
        <v>148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73">
        <f>E21</f>
        <v>0</v>
      </c>
      <c r="P21" s="17">
        <f t="shared" si="3"/>
        <v>0</v>
      </c>
    </row>
    <row r="22" spans="1:16" ht="12.75">
      <c r="A22" s="28" t="s">
        <v>78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H22" s="72">
        <f>E22</f>
        <v>0</v>
      </c>
      <c r="P22" s="17">
        <f t="shared" si="3"/>
        <v>0</v>
      </c>
    </row>
    <row r="23" spans="1:16" ht="12.75">
      <c r="A23" s="30" t="s">
        <v>248</v>
      </c>
      <c r="B23">
        <v>5</v>
      </c>
      <c r="C23" s="1">
        <f t="shared" si="0"/>
        <v>5.3784607705828316E-06</v>
      </c>
      <c r="D23" s="5">
        <f t="shared" si="1"/>
        <v>0</v>
      </c>
      <c r="E23" s="5">
        <f t="shared" si="2"/>
        <v>5</v>
      </c>
      <c r="I23" s="73">
        <f>E23</f>
        <v>5</v>
      </c>
      <c r="P23" s="17">
        <f t="shared" si="3"/>
        <v>5</v>
      </c>
    </row>
    <row r="24" spans="1:16" ht="12.75">
      <c r="A24" s="30" t="s">
        <v>180</v>
      </c>
      <c r="B24">
        <v>12</v>
      </c>
      <c r="C24" s="1">
        <f>B24/$B$173</f>
        <v>1.2908305849398795E-05</v>
      </c>
      <c r="D24" s="5">
        <f>C24*$B$176</f>
        <v>0</v>
      </c>
      <c r="E24" s="5">
        <f>B24+D24</f>
        <v>12</v>
      </c>
      <c r="I24" s="73">
        <f>E24</f>
        <v>12</v>
      </c>
      <c r="P24" s="17">
        <f>E24</f>
        <v>12</v>
      </c>
    </row>
    <row r="25" spans="1:16" ht="12.75">
      <c r="A25" s="30" t="s">
        <v>79</v>
      </c>
      <c r="B25">
        <v>44</v>
      </c>
      <c r="C25" s="1">
        <f t="shared" si="0"/>
        <v>4.7330454781128916E-05</v>
      </c>
      <c r="D25" s="5">
        <f t="shared" si="1"/>
        <v>0</v>
      </c>
      <c r="E25" s="5">
        <f t="shared" si="2"/>
        <v>44</v>
      </c>
      <c r="I25" s="73">
        <f aca="true" t="shared" si="4" ref="I25:I39">E25</f>
        <v>44</v>
      </c>
      <c r="P25" s="17">
        <f t="shared" si="3"/>
        <v>44</v>
      </c>
    </row>
    <row r="26" spans="1:16" ht="12.75">
      <c r="A26" s="30" t="s">
        <v>80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73">
        <f t="shared" si="4"/>
        <v>0</v>
      </c>
      <c r="P26" s="17">
        <f t="shared" si="3"/>
        <v>0</v>
      </c>
    </row>
    <row r="27" spans="1:16" ht="12.75">
      <c r="A27" s="30" t="s">
        <v>81</v>
      </c>
      <c r="B27">
        <v>143</v>
      </c>
      <c r="C27" s="1">
        <f t="shared" si="0"/>
        <v>0.000153823978038669</v>
      </c>
      <c r="D27" s="5">
        <f t="shared" si="1"/>
        <v>0</v>
      </c>
      <c r="E27" s="5">
        <f t="shared" si="2"/>
        <v>143</v>
      </c>
      <c r="I27" s="73">
        <f t="shared" si="4"/>
        <v>143</v>
      </c>
      <c r="P27" s="17">
        <f t="shared" si="3"/>
        <v>143</v>
      </c>
    </row>
    <row r="28" spans="1:16" ht="12.75">
      <c r="A28" s="30" t="s">
        <v>82</v>
      </c>
      <c r="B28">
        <v>31</v>
      </c>
      <c r="C28" s="1">
        <f>B28/$B$173</f>
        <v>3.334645677761356E-05</v>
      </c>
      <c r="D28" s="5">
        <f>C28*$B$176</f>
        <v>0</v>
      </c>
      <c r="E28" s="5">
        <f>B28+D28</f>
        <v>31</v>
      </c>
      <c r="I28" s="73">
        <f>E28</f>
        <v>31</v>
      </c>
      <c r="P28" s="17">
        <f>E28</f>
        <v>31</v>
      </c>
    </row>
    <row r="29" spans="1:16" ht="12.75">
      <c r="A29" s="30" t="s">
        <v>83</v>
      </c>
      <c r="B29">
        <v>20</v>
      </c>
      <c r="C29" s="1">
        <f t="shared" si="0"/>
        <v>2.1513843082331326E-05</v>
      </c>
      <c r="D29" s="5">
        <f t="shared" si="1"/>
        <v>0</v>
      </c>
      <c r="E29" s="5">
        <f t="shared" si="2"/>
        <v>20</v>
      </c>
      <c r="I29" s="73">
        <f t="shared" si="4"/>
        <v>20</v>
      </c>
      <c r="P29" s="17">
        <f t="shared" si="3"/>
        <v>20</v>
      </c>
    </row>
    <row r="30" spans="1:16" ht="12.75">
      <c r="A30" s="30" t="s">
        <v>84</v>
      </c>
      <c r="B30"/>
      <c r="C30" s="1">
        <f t="shared" si="0"/>
        <v>0</v>
      </c>
      <c r="D30" s="5">
        <f t="shared" si="1"/>
        <v>0</v>
      </c>
      <c r="E30" s="5">
        <f t="shared" si="2"/>
        <v>0</v>
      </c>
      <c r="I30" s="73">
        <f t="shared" si="4"/>
        <v>0</v>
      </c>
      <c r="P30" s="17">
        <f t="shared" si="3"/>
        <v>0</v>
      </c>
    </row>
    <row r="31" spans="1:16" ht="12.75">
      <c r="A31" s="30" t="s">
        <v>85</v>
      </c>
      <c r="B31">
        <v>66</v>
      </c>
      <c r="C31" s="1">
        <f t="shared" si="0"/>
        <v>7.099568217169338E-05</v>
      </c>
      <c r="D31" s="5">
        <f t="shared" si="1"/>
        <v>0</v>
      </c>
      <c r="E31" s="5">
        <f t="shared" si="2"/>
        <v>66</v>
      </c>
      <c r="I31" s="73">
        <f t="shared" si="4"/>
        <v>66</v>
      </c>
      <c r="P31" s="17">
        <f t="shared" si="3"/>
        <v>66</v>
      </c>
    </row>
    <row r="32" spans="1:16" ht="12.75">
      <c r="A32" s="30" t="s">
        <v>86</v>
      </c>
      <c r="B32">
        <v>2</v>
      </c>
      <c r="C32" s="1">
        <f>B32/$B$173</f>
        <v>2.151384308233133E-06</v>
      </c>
      <c r="D32" s="5">
        <f>C32*$B$176</f>
        <v>0</v>
      </c>
      <c r="E32" s="5">
        <f>B32+D32</f>
        <v>2</v>
      </c>
      <c r="I32" s="73">
        <f>E32</f>
        <v>2</v>
      </c>
      <c r="P32" s="17">
        <f>E32</f>
        <v>2</v>
      </c>
    </row>
    <row r="33" spans="1:16" ht="12.75">
      <c r="A33" s="30" t="s">
        <v>181</v>
      </c>
      <c r="B33">
        <v>10</v>
      </c>
      <c r="C33" s="1">
        <f t="shared" si="0"/>
        <v>1.0756921541165663E-05</v>
      </c>
      <c r="D33" s="5">
        <f t="shared" si="1"/>
        <v>0</v>
      </c>
      <c r="E33" s="5">
        <f t="shared" si="2"/>
        <v>10</v>
      </c>
      <c r="I33" s="73">
        <f t="shared" si="4"/>
        <v>10</v>
      </c>
      <c r="P33" s="17">
        <f t="shared" si="3"/>
        <v>10</v>
      </c>
    </row>
    <row r="34" spans="1:16" ht="12.75">
      <c r="A34" s="30" t="s">
        <v>89</v>
      </c>
      <c r="B34">
        <v>2</v>
      </c>
      <c r="C34" s="1">
        <f t="shared" si="0"/>
        <v>2.151384308233133E-06</v>
      </c>
      <c r="D34" s="5">
        <f t="shared" si="1"/>
        <v>0</v>
      </c>
      <c r="E34" s="5">
        <f t="shared" si="2"/>
        <v>2</v>
      </c>
      <c r="I34" s="73">
        <f t="shared" si="4"/>
        <v>2</v>
      </c>
      <c r="P34" s="17">
        <f t="shared" si="3"/>
        <v>2</v>
      </c>
    </row>
    <row r="35" spans="1:16" ht="12.75">
      <c r="A35" s="30" t="s">
        <v>90</v>
      </c>
      <c r="B35">
        <v>5</v>
      </c>
      <c r="C35" s="1">
        <f t="shared" si="0"/>
        <v>5.3784607705828316E-06</v>
      </c>
      <c r="D35" s="5">
        <f t="shared" si="1"/>
        <v>0</v>
      </c>
      <c r="E35" s="5">
        <f t="shared" si="2"/>
        <v>5</v>
      </c>
      <c r="I35" s="73">
        <f t="shared" si="4"/>
        <v>5</v>
      </c>
      <c r="P35" s="17">
        <f t="shared" si="3"/>
        <v>5</v>
      </c>
    </row>
    <row r="36" spans="1:16" ht="12.75">
      <c r="A36" s="30" t="s">
        <v>3</v>
      </c>
      <c r="B36">
        <v>7</v>
      </c>
      <c r="C36" s="1">
        <f t="shared" si="0"/>
        <v>7.529845078815964E-06</v>
      </c>
      <c r="D36" s="5">
        <f t="shared" si="1"/>
        <v>0</v>
      </c>
      <c r="E36" s="5">
        <f t="shared" si="2"/>
        <v>7</v>
      </c>
      <c r="I36" s="73">
        <f t="shared" si="4"/>
        <v>7</v>
      </c>
      <c r="P36" s="17">
        <f t="shared" si="3"/>
        <v>7</v>
      </c>
    </row>
    <row r="37" spans="1:16" ht="12.75">
      <c r="A37" s="30" t="s">
        <v>257</v>
      </c>
      <c r="B37">
        <v>3</v>
      </c>
      <c r="C37" s="1">
        <f>B37/$B$173</f>
        <v>3.2270764623496988E-06</v>
      </c>
      <c r="D37" s="5">
        <f>C37*$B$176</f>
        <v>0</v>
      </c>
      <c r="E37" s="5">
        <f>B37+D37</f>
        <v>3</v>
      </c>
      <c r="I37" s="73">
        <f>E37</f>
        <v>3</v>
      </c>
      <c r="P37" s="17">
        <f>E37</f>
        <v>3</v>
      </c>
    </row>
    <row r="38" spans="1:16" ht="12.75">
      <c r="A38" s="30" t="s">
        <v>92</v>
      </c>
      <c r="B38">
        <v>60</v>
      </c>
      <c r="C38" s="1">
        <f t="shared" si="0"/>
        <v>6.454152924699397E-05</v>
      </c>
      <c r="D38" s="5">
        <f t="shared" si="1"/>
        <v>0</v>
      </c>
      <c r="E38" s="5">
        <f t="shared" si="2"/>
        <v>60</v>
      </c>
      <c r="I38" s="73">
        <f t="shared" si="4"/>
        <v>60</v>
      </c>
      <c r="P38" s="17">
        <f t="shared" si="3"/>
        <v>60</v>
      </c>
    </row>
    <row r="39" spans="1:16" ht="12.75">
      <c r="A39" s="30" t="s">
        <v>93</v>
      </c>
      <c r="B39">
        <v>6</v>
      </c>
      <c r="C39" s="1">
        <f t="shared" si="0"/>
        <v>6.4541529246993975E-06</v>
      </c>
      <c r="D39" s="5">
        <f t="shared" si="1"/>
        <v>0</v>
      </c>
      <c r="E39" s="5">
        <f t="shared" si="2"/>
        <v>6</v>
      </c>
      <c r="I39" s="73">
        <f t="shared" si="4"/>
        <v>6</v>
      </c>
      <c r="P39" s="17">
        <f t="shared" si="3"/>
        <v>6</v>
      </c>
    </row>
    <row r="40" spans="1:16" ht="12.75">
      <c r="A40" s="28" t="s">
        <v>4</v>
      </c>
      <c r="B40">
        <v>187</v>
      </c>
      <c r="C40" s="1">
        <f t="shared" si="0"/>
        <v>0.0002011544328197979</v>
      </c>
      <c r="D40" s="5">
        <f t="shared" si="1"/>
        <v>0</v>
      </c>
      <c r="E40" s="5">
        <f t="shared" si="2"/>
        <v>187</v>
      </c>
      <c r="H40" s="72">
        <f>E40</f>
        <v>187</v>
      </c>
      <c r="P40" s="17">
        <f t="shared" si="3"/>
        <v>187</v>
      </c>
    </row>
    <row r="41" spans="1:16" ht="12.75">
      <c r="A41" s="28" t="s">
        <v>95</v>
      </c>
      <c r="B41">
        <v>16</v>
      </c>
      <c r="C41" s="1">
        <f t="shared" si="0"/>
        <v>1.7211074465865062E-05</v>
      </c>
      <c r="D41" s="5">
        <f t="shared" si="1"/>
        <v>0</v>
      </c>
      <c r="E41" s="5">
        <f t="shared" si="2"/>
        <v>16</v>
      </c>
      <c r="H41" s="72">
        <f>E41</f>
        <v>16</v>
      </c>
      <c r="P41" s="17">
        <f t="shared" si="3"/>
        <v>16</v>
      </c>
    </row>
    <row r="42" spans="1:16" ht="12.75">
      <c r="A42" s="28" t="s">
        <v>242</v>
      </c>
      <c r="B42"/>
      <c r="C42" s="1">
        <f>B42/$B$173</f>
        <v>0</v>
      </c>
      <c r="D42" s="5">
        <f>C42*$B$176</f>
        <v>0</v>
      </c>
      <c r="E42" s="5">
        <f>B42+D42</f>
        <v>0</v>
      </c>
      <c r="H42" s="72">
        <f>E42</f>
        <v>0</v>
      </c>
      <c r="P42" s="17">
        <f>E42</f>
        <v>0</v>
      </c>
    </row>
    <row r="43" spans="1:16" ht="12.75">
      <c r="A43" s="28" t="s">
        <v>96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H43" s="72">
        <f>E43</f>
        <v>0</v>
      </c>
      <c r="P43" s="17">
        <f t="shared" si="3"/>
        <v>0</v>
      </c>
    </row>
    <row r="44" spans="1:16" ht="12.75">
      <c r="A44" s="30" t="s">
        <v>215</v>
      </c>
      <c r="B44"/>
      <c r="C44" s="1">
        <f>B44/$B$173</f>
        <v>0</v>
      </c>
      <c r="D44" s="5">
        <f>C44*$B$176</f>
        <v>0</v>
      </c>
      <c r="E44" s="5">
        <f>B44+D44</f>
        <v>0</v>
      </c>
      <c r="I44" s="73">
        <f>E44</f>
        <v>0</v>
      </c>
      <c r="P44" s="17">
        <f>E44</f>
        <v>0</v>
      </c>
    </row>
    <row r="45" spans="1:16" ht="12.75">
      <c r="A45" s="28" t="s">
        <v>97</v>
      </c>
      <c r="B45">
        <v>2</v>
      </c>
      <c r="C45" s="1">
        <f t="shared" si="0"/>
        <v>2.151384308233133E-06</v>
      </c>
      <c r="D45" s="5">
        <f t="shared" si="1"/>
        <v>0</v>
      </c>
      <c r="E45" s="5">
        <f t="shared" si="2"/>
        <v>2</v>
      </c>
      <c r="H45" s="72">
        <f>E45</f>
        <v>2</v>
      </c>
      <c r="P45" s="17">
        <f t="shared" si="3"/>
        <v>2</v>
      </c>
    </row>
    <row r="46" spans="1:16" ht="12.75">
      <c r="A46" s="30" t="s">
        <v>5</v>
      </c>
      <c r="B46">
        <v>2</v>
      </c>
      <c r="C46" s="1">
        <f t="shared" si="0"/>
        <v>2.151384308233133E-06</v>
      </c>
      <c r="D46" s="5">
        <f t="shared" si="1"/>
        <v>0</v>
      </c>
      <c r="E46" s="5">
        <f t="shared" si="2"/>
        <v>2</v>
      </c>
      <c r="I46" s="73">
        <f>E46</f>
        <v>2</v>
      </c>
      <c r="P46" s="17">
        <f t="shared" si="3"/>
        <v>2</v>
      </c>
    </row>
    <row r="47" spans="1:16" ht="12.75">
      <c r="A47" s="28" t="s">
        <v>6</v>
      </c>
      <c r="B47">
        <v>24</v>
      </c>
      <c r="C47" s="1">
        <f>B47/$B$173</f>
        <v>2.581661169879759E-05</v>
      </c>
      <c r="D47" s="5">
        <f>C47*$B$176</f>
        <v>0</v>
      </c>
      <c r="E47" s="5">
        <f>B47+D47</f>
        <v>24</v>
      </c>
      <c r="H47" s="72">
        <f>E47</f>
        <v>24</v>
      </c>
      <c r="P47" s="17">
        <f>E47</f>
        <v>24</v>
      </c>
    </row>
    <row r="48" spans="1:16" ht="12.75">
      <c r="A48" s="30" t="s">
        <v>98</v>
      </c>
      <c r="B48"/>
      <c r="C48" s="1">
        <f t="shared" si="0"/>
        <v>0</v>
      </c>
      <c r="D48" s="5">
        <f t="shared" si="1"/>
        <v>0</v>
      </c>
      <c r="E48" s="5">
        <f t="shared" si="2"/>
        <v>0</v>
      </c>
      <c r="I48" s="73">
        <f>E48</f>
        <v>0</v>
      </c>
      <c r="P48" s="17">
        <f t="shared" si="3"/>
        <v>0</v>
      </c>
    </row>
    <row r="49" spans="1:16" ht="12.75">
      <c r="A49" s="30" t="s">
        <v>99</v>
      </c>
      <c r="B49"/>
      <c r="C49" s="1">
        <f t="shared" si="0"/>
        <v>0</v>
      </c>
      <c r="D49" s="5">
        <f t="shared" si="1"/>
        <v>0</v>
      </c>
      <c r="E49" s="5">
        <f>B49+D49</f>
        <v>0</v>
      </c>
      <c r="I49" s="73">
        <f>E49</f>
        <v>0</v>
      </c>
      <c r="P49" s="17">
        <f t="shared" si="3"/>
        <v>0</v>
      </c>
    </row>
    <row r="50" spans="1:16" ht="12.75">
      <c r="A50" s="30" t="s">
        <v>100</v>
      </c>
      <c r="B50"/>
      <c r="C50" s="1">
        <f t="shared" si="0"/>
        <v>0</v>
      </c>
      <c r="D50" s="5">
        <f t="shared" si="1"/>
        <v>0</v>
      </c>
      <c r="E50" s="5">
        <f>B50+D50</f>
        <v>0</v>
      </c>
      <c r="I50" s="73">
        <f>E50</f>
        <v>0</v>
      </c>
      <c r="P50" s="17">
        <f t="shared" si="3"/>
        <v>0</v>
      </c>
    </row>
    <row r="51" spans="1:16" ht="12.75">
      <c r="A51" s="30" t="s">
        <v>103</v>
      </c>
      <c r="B51">
        <v>3</v>
      </c>
      <c r="C51" s="1">
        <f t="shared" si="0"/>
        <v>3.2270764623496988E-06</v>
      </c>
      <c r="D51" s="5">
        <f t="shared" si="1"/>
        <v>0</v>
      </c>
      <c r="E51" s="5">
        <f>B51+D51</f>
        <v>3</v>
      </c>
      <c r="I51" s="73">
        <f>E51</f>
        <v>3</v>
      </c>
      <c r="P51" s="17">
        <f t="shared" si="3"/>
        <v>3</v>
      </c>
    </row>
    <row r="52" spans="1:16" ht="12.75">
      <c r="A52" s="28" t="s">
        <v>106</v>
      </c>
      <c r="B52">
        <v>11</v>
      </c>
      <c r="C52" s="1">
        <f t="shared" si="0"/>
        <v>1.1832613695282229E-05</v>
      </c>
      <c r="D52" s="5">
        <f t="shared" si="1"/>
        <v>0</v>
      </c>
      <c r="E52" s="5">
        <f t="shared" si="2"/>
        <v>11</v>
      </c>
      <c r="H52" s="72">
        <f>E52</f>
        <v>11</v>
      </c>
      <c r="P52" s="17">
        <f t="shared" si="3"/>
        <v>11</v>
      </c>
    </row>
    <row r="53" spans="1:16" ht="12.75">
      <c r="A53" s="28" t="s">
        <v>107</v>
      </c>
      <c r="B53"/>
      <c r="C53" s="1">
        <f t="shared" si="0"/>
        <v>0</v>
      </c>
      <c r="D53" s="5">
        <f t="shared" si="1"/>
        <v>0</v>
      </c>
      <c r="E53" s="5">
        <f t="shared" si="2"/>
        <v>0</v>
      </c>
      <c r="H53" s="72">
        <f>E53</f>
        <v>0</v>
      </c>
      <c r="P53" s="17">
        <f t="shared" si="3"/>
        <v>0</v>
      </c>
    </row>
    <row r="54" spans="1:16" ht="12.75">
      <c r="A54" s="28" t="s">
        <v>108</v>
      </c>
      <c r="B54">
        <v>10</v>
      </c>
      <c r="C54" s="1">
        <f t="shared" si="0"/>
        <v>1.0756921541165663E-05</v>
      </c>
      <c r="D54" s="5">
        <f t="shared" si="1"/>
        <v>0</v>
      </c>
      <c r="E54" s="5">
        <f t="shared" si="2"/>
        <v>10</v>
      </c>
      <c r="H54" s="72">
        <f>E54</f>
        <v>10</v>
      </c>
      <c r="P54" s="17">
        <f t="shared" si="3"/>
        <v>10</v>
      </c>
    </row>
    <row r="55" spans="1:16" ht="12.75">
      <c r="A55" s="30" t="s">
        <v>109</v>
      </c>
      <c r="B55"/>
      <c r="C55" s="1">
        <f t="shared" si="0"/>
        <v>0</v>
      </c>
      <c r="D55" s="5">
        <f t="shared" si="1"/>
        <v>0</v>
      </c>
      <c r="E55" s="5">
        <f t="shared" si="2"/>
        <v>0</v>
      </c>
      <c r="I55" s="73">
        <f aca="true" t="shared" si="5" ref="I55:I62">E55</f>
        <v>0</v>
      </c>
      <c r="P55" s="17">
        <f t="shared" si="3"/>
        <v>0</v>
      </c>
    </row>
    <row r="56" spans="1:16" ht="12.75">
      <c r="A56" s="30" t="s">
        <v>183</v>
      </c>
      <c r="B56"/>
      <c r="C56" s="1">
        <f>B56/$B$173</f>
        <v>0</v>
      </c>
      <c r="D56" s="5">
        <f>C56*$B$176</f>
        <v>0</v>
      </c>
      <c r="E56" s="5">
        <f>B56+D56</f>
        <v>0</v>
      </c>
      <c r="I56" s="73">
        <f>E56</f>
        <v>0</v>
      </c>
      <c r="P56" s="17">
        <f>E56</f>
        <v>0</v>
      </c>
    </row>
    <row r="57" spans="1:16" ht="12.75">
      <c r="A57" s="30" t="s">
        <v>178</v>
      </c>
      <c r="B57"/>
      <c r="C57" s="1">
        <f t="shared" si="0"/>
        <v>0</v>
      </c>
      <c r="D57" s="5">
        <f t="shared" si="1"/>
        <v>0</v>
      </c>
      <c r="E57" s="5">
        <f t="shared" si="2"/>
        <v>0</v>
      </c>
      <c r="I57" s="73">
        <f t="shared" si="5"/>
        <v>0</v>
      </c>
      <c r="P57" s="17">
        <f t="shared" si="3"/>
        <v>0</v>
      </c>
    </row>
    <row r="58" spans="1:16" ht="12.75">
      <c r="A58" s="30" t="s">
        <v>110</v>
      </c>
      <c r="B58">
        <v>3</v>
      </c>
      <c r="C58" s="1">
        <f t="shared" si="0"/>
        <v>3.2270764623496988E-06</v>
      </c>
      <c r="D58" s="5">
        <f t="shared" si="1"/>
        <v>0</v>
      </c>
      <c r="E58" s="5">
        <f t="shared" si="2"/>
        <v>3</v>
      </c>
      <c r="I58" s="73">
        <f t="shared" si="5"/>
        <v>3</v>
      </c>
      <c r="P58" s="17">
        <f t="shared" si="3"/>
        <v>3</v>
      </c>
    </row>
    <row r="59" spans="1:16" ht="12.75">
      <c r="A59" s="30" t="s">
        <v>113</v>
      </c>
      <c r="B59">
        <v>24</v>
      </c>
      <c r="C59" s="1">
        <f t="shared" si="0"/>
        <v>2.581661169879759E-05</v>
      </c>
      <c r="D59" s="5">
        <f t="shared" si="1"/>
        <v>0</v>
      </c>
      <c r="E59" s="5">
        <f t="shared" si="2"/>
        <v>24</v>
      </c>
      <c r="I59" s="73">
        <f t="shared" si="5"/>
        <v>24</v>
      </c>
      <c r="P59" s="17">
        <f t="shared" si="3"/>
        <v>24</v>
      </c>
    </row>
    <row r="60" spans="1:16" ht="12.75">
      <c r="A60" s="30" t="s">
        <v>114</v>
      </c>
      <c r="B60">
        <v>1</v>
      </c>
      <c r="C60" s="1">
        <f t="shared" si="0"/>
        <v>1.0756921541165664E-06</v>
      </c>
      <c r="D60" s="5">
        <f t="shared" si="1"/>
        <v>0</v>
      </c>
      <c r="E60" s="5">
        <f t="shared" si="2"/>
        <v>1</v>
      </c>
      <c r="I60" s="73">
        <f t="shared" si="5"/>
        <v>1</v>
      </c>
      <c r="P60" s="17">
        <f t="shared" si="3"/>
        <v>1</v>
      </c>
    </row>
    <row r="61" spans="1:16" ht="12.75">
      <c r="A61" s="30" t="s">
        <v>115</v>
      </c>
      <c r="B61">
        <v>42</v>
      </c>
      <c r="C61" s="1">
        <f>B61/$B$173</f>
        <v>4.5179070472895784E-05</v>
      </c>
      <c r="D61" s="5">
        <f>C61*$B$176</f>
        <v>0</v>
      </c>
      <c r="E61" s="5">
        <f>B61+D61</f>
        <v>42</v>
      </c>
      <c r="I61" s="73">
        <f>E61</f>
        <v>42</v>
      </c>
      <c r="P61" s="17">
        <f>E61</f>
        <v>42</v>
      </c>
    </row>
    <row r="62" spans="1:16" ht="12.75">
      <c r="A62" s="30" t="s">
        <v>116</v>
      </c>
      <c r="B62"/>
      <c r="C62" s="1">
        <f t="shared" si="0"/>
        <v>0</v>
      </c>
      <c r="D62" s="5">
        <f t="shared" si="1"/>
        <v>0</v>
      </c>
      <c r="E62" s="5">
        <f t="shared" si="2"/>
        <v>0</v>
      </c>
      <c r="I62" s="73">
        <f t="shared" si="5"/>
        <v>0</v>
      </c>
      <c r="P62" s="17">
        <f t="shared" si="3"/>
        <v>0</v>
      </c>
    </row>
    <row r="63" spans="1:16" ht="12.75">
      <c r="A63" s="45" t="s">
        <v>7</v>
      </c>
      <c r="B63"/>
      <c r="C63" s="1">
        <f t="shared" si="0"/>
        <v>0</v>
      </c>
      <c r="D63" s="5">
        <f t="shared" si="1"/>
        <v>0</v>
      </c>
      <c r="E63" s="5">
        <f t="shared" si="2"/>
        <v>0</v>
      </c>
      <c r="M63" s="6"/>
      <c r="N63" s="80">
        <f>E63</f>
        <v>0</v>
      </c>
      <c r="P63" s="17">
        <f t="shared" si="3"/>
        <v>0</v>
      </c>
    </row>
    <row r="64" spans="1:16" ht="12.75">
      <c r="A64" s="30" t="s">
        <v>119</v>
      </c>
      <c r="B64"/>
      <c r="C64" s="1">
        <f t="shared" si="0"/>
        <v>0</v>
      </c>
      <c r="D64" s="5">
        <f t="shared" si="1"/>
        <v>0</v>
      </c>
      <c r="E64" s="5">
        <f t="shared" si="2"/>
        <v>0</v>
      </c>
      <c r="H64" s="6"/>
      <c r="I64" s="73">
        <f>E64</f>
        <v>0</v>
      </c>
      <c r="P64" s="17">
        <f t="shared" si="3"/>
        <v>0</v>
      </c>
    </row>
    <row r="65" spans="1:16" ht="12.75">
      <c r="A65" s="28" t="s">
        <v>117</v>
      </c>
      <c r="B65"/>
      <c r="C65" s="1">
        <f t="shared" si="0"/>
        <v>0</v>
      </c>
      <c r="D65" s="5">
        <f t="shared" si="1"/>
        <v>0</v>
      </c>
      <c r="E65" s="5">
        <f t="shared" si="2"/>
        <v>0</v>
      </c>
      <c r="H65" s="72">
        <f>E65</f>
        <v>0</v>
      </c>
      <c r="P65" s="17">
        <f t="shared" si="3"/>
        <v>0</v>
      </c>
    </row>
    <row r="66" spans="1:16" ht="12.75">
      <c r="A66" s="28" t="s">
        <v>118</v>
      </c>
      <c r="B66">
        <v>2</v>
      </c>
      <c r="C66" s="1">
        <f>B66/$B$173</f>
        <v>2.151384308233133E-06</v>
      </c>
      <c r="D66" s="5">
        <f>C66*$B$176</f>
        <v>0</v>
      </c>
      <c r="E66" s="5">
        <f>B66+D66</f>
        <v>2</v>
      </c>
      <c r="H66" s="72">
        <f>E66</f>
        <v>2</v>
      </c>
      <c r="P66" s="17">
        <f>E66</f>
        <v>2</v>
      </c>
    </row>
    <row r="67" spans="1:16" ht="12.75">
      <c r="A67" s="28" t="s">
        <v>120</v>
      </c>
      <c r="B67">
        <v>298</v>
      </c>
      <c r="C67" s="1">
        <f>B67/$B$173</f>
        <v>0.00032055626192673675</v>
      </c>
      <c r="D67" s="5">
        <f>C67*$B$176</f>
        <v>0</v>
      </c>
      <c r="E67" s="5">
        <f>B67+D67</f>
        <v>298</v>
      </c>
      <c r="H67" s="72">
        <f>E67</f>
        <v>298</v>
      </c>
      <c r="P67" s="17">
        <f>E67</f>
        <v>298</v>
      </c>
    </row>
    <row r="68" spans="1:16" ht="12.75">
      <c r="A68" s="28" t="s">
        <v>121</v>
      </c>
      <c r="B68">
        <v>17</v>
      </c>
      <c r="C68" s="1">
        <f t="shared" si="0"/>
        <v>1.8286766619981628E-05</v>
      </c>
      <c r="D68" s="5">
        <f t="shared" si="1"/>
        <v>0</v>
      </c>
      <c r="E68" s="5">
        <f t="shared" si="2"/>
        <v>17</v>
      </c>
      <c r="H68" s="72">
        <f>E68</f>
        <v>17</v>
      </c>
      <c r="P68" s="17">
        <f t="shared" si="3"/>
        <v>17</v>
      </c>
    </row>
    <row r="69" spans="1:16" ht="12.75">
      <c r="A69" s="28" t="s">
        <v>122</v>
      </c>
      <c r="B69">
        <v>20</v>
      </c>
      <c r="C69" s="1">
        <f t="shared" si="0"/>
        <v>2.1513843082331326E-05</v>
      </c>
      <c r="D69" s="5">
        <f t="shared" si="1"/>
        <v>0</v>
      </c>
      <c r="E69" s="5">
        <f t="shared" si="2"/>
        <v>20</v>
      </c>
      <c r="H69" s="72">
        <f>E69</f>
        <v>20</v>
      </c>
      <c r="P69" s="17">
        <f t="shared" si="3"/>
        <v>20</v>
      </c>
    </row>
    <row r="70" spans="1:16" ht="12.75">
      <c r="A70" s="30" t="s">
        <v>8</v>
      </c>
      <c r="B70">
        <v>125</v>
      </c>
      <c r="C70" s="1">
        <f t="shared" si="0"/>
        <v>0.0001344615192645708</v>
      </c>
      <c r="D70" s="5">
        <f t="shared" si="1"/>
        <v>0</v>
      </c>
      <c r="E70" s="5">
        <f t="shared" si="2"/>
        <v>125</v>
      </c>
      <c r="I70" s="73">
        <f aca="true" t="shared" si="6" ref="I70:I75">E70</f>
        <v>125</v>
      </c>
      <c r="P70" s="17">
        <f t="shared" si="3"/>
        <v>125</v>
      </c>
    </row>
    <row r="71" spans="1:16" ht="12.75">
      <c r="A71" s="30" t="s">
        <v>123</v>
      </c>
      <c r="B71">
        <v>161</v>
      </c>
      <c r="C71" s="1">
        <f t="shared" si="0"/>
        <v>0.00017318643681276717</v>
      </c>
      <c r="D71" s="5">
        <f t="shared" si="1"/>
        <v>0</v>
      </c>
      <c r="E71" s="5">
        <f t="shared" si="2"/>
        <v>161</v>
      </c>
      <c r="I71" s="73">
        <f t="shared" si="6"/>
        <v>161</v>
      </c>
      <c r="P71" s="17">
        <f t="shared" si="3"/>
        <v>161</v>
      </c>
    </row>
    <row r="72" spans="1:16" ht="12.75">
      <c r="A72" s="30" t="s">
        <v>124</v>
      </c>
      <c r="B72"/>
      <c r="C72" s="1">
        <f t="shared" si="0"/>
        <v>0</v>
      </c>
      <c r="D72" s="5">
        <f t="shared" si="1"/>
        <v>0</v>
      </c>
      <c r="E72" s="5">
        <f t="shared" si="2"/>
        <v>0</v>
      </c>
      <c r="I72" s="73">
        <f t="shared" si="6"/>
        <v>0</v>
      </c>
      <c r="P72" s="17">
        <f t="shared" si="3"/>
        <v>0</v>
      </c>
    </row>
    <row r="73" spans="1:16" ht="12.75">
      <c r="A73" s="30" t="s">
        <v>125</v>
      </c>
      <c r="B73"/>
      <c r="C73" s="1">
        <f t="shared" si="0"/>
        <v>0</v>
      </c>
      <c r="D73" s="5">
        <f t="shared" si="1"/>
        <v>0</v>
      </c>
      <c r="E73" s="5">
        <f t="shared" si="2"/>
        <v>0</v>
      </c>
      <c r="I73" s="73">
        <f t="shared" si="6"/>
        <v>0</v>
      </c>
      <c r="P73" s="17">
        <f t="shared" si="3"/>
        <v>0</v>
      </c>
    </row>
    <row r="74" spans="1:16" ht="12.75">
      <c r="A74" s="30" t="s">
        <v>9</v>
      </c>
      <c r="B74"/>
      <c r="C74" s="1">
        <f t="shared" si="0"/>
        <v>0</v>
      </c>
      <c r="D74" s="5">
        <f t="shared" si="1"/>
        <v>0</v>
      </c>
      <c r="E74" s="5">
        <f t="shared" si="2"/>
        <v>0</v>
      </c>
      <c r="I74" s="73">
        <f t="shared" si="6"/>
        <v>0</v>
      </c>
      <c r="P74" s="17">
        <f t="shared" si="3"/>
        <v>0</v>
      </c>
    </row>
    <row r="75" spans="1:16" ht="12.75">
      <c r="A75" s="30" t="s">
        <v>126</v>
      </c>
      <c r="B75">
        <v>32</v>
      </c>
      <c r="C75" s="1">
        <f t="shared" si="0"/>
        <v>3.4422148931730125E-05</v>
      </c>
      <c r="D75" s="5">
        <f t="shared" si="1"/>
        <v>0</v>
      </c>
      <c r="E75" s="5">
        <f>B75+D75</f>
        <v>32</v>
      </c>
      <c r="I75" s="73">
        <f t="shared" si="6"/>
        <v>32</v>
      </c>
      <c r="P75" s="17">
        <f t="shared" si="3"/>
        <v>32</v>
      </c>
    </row>
    <row r="76" spans="1:16" ht="12.75">
      <c r="A76" s="28" t="s">
        <v>10</v>
      </c>
      <c r="B76">
        <v>112</v>
      </c>
      <c r="C76" s="1">
        <f t="shared" si="0"/>
        <v>0.00012047752126105543</v>
      </c>
      <c r="D76" s="5">
        <f t="shared" si="1"/>
        <v>0</v>
      </c>
      <c r="E76" s="5">
        <f t="shared" si="2"/>
        <v>112</v>
      </c>
      <c r="H76" s="72">
        <f>E76</f>
        <v>112</v>
      </c>
      <c r="P76" s="17">
        <f t="shared" si="3"/>
        <v>112</v>
      </c>
    </row>
    <row r="77" spans="1:16" ht="12.75">
      <c r="A77" s="30" t="s">
        <v>127</v>
      </c>
      <c r="B77">
        <v>20</v>
      </c>
      <c r="C77" s="1">
        <f t="shared" si="0"/>
        <v>2.1513843082331326E-05</v>
      </c>
      <c r="D77" s="5">
        <f t="shared" si="1"/>
        <v>0</v>
      </c>
      <c r="E77" s="5">
        <f t="shared" si="2"/>
        <v>20</v>
      </c>
      <c r="I77" s="73">
        <f>E77</f>
        <v>20</v>
      </c>
      <c r="P77" s="17">
        <f t="shared" si="3"/>
        <v>20</v>
      </c>
    </row>
    <row r="78" spans="1:16" ht="12.75">
      <c r="A78" s="30" t="s">
        <v>128</v>
      </c>
      <c r="B78">
        <v>28</v>
      </c>
      <c r="C78" s="1">
        <f aca="true" t="shared" si="7" ref="C78:C119">B78/$B$173</f>
        <v>3.0119380315263857E-05</v>
      </c>
      <c r="D78" s="5">
        <f aca="true" t="shared" si="8" ref="D78:D119">C78*$B$176</f>
        <v>0</v>
      </c>
      <c r="E78" s="5">
        <f t="shared" si="2"/>
        <v>28</v>
      </c>
      <c r="I78" s="73">
        <f>E78</f>
        <v>28</v>
      </c>
      <c r="P78" s="17">
        <f t="shared" si="3"/>
        <v>28</v>
      </c>
    </row>
    <row r="79" spans="1:16" ht="12.75">
      <c r="A79" s="30" t="s">
        <v>129</v>
      </c>
      <c r="B79"/>
      <c r="C79" s="1">
        <f>B79/$B$173</f>
        <v>0</v>
      </c>
      <c r="D79" s="5">
        <f>C79*$B$176</f>
        <v>0</v>
      </c>
      <c r="E79" s="5">
        <f>B79+D79</f>
        <v>0</v>
      </c>
      <c r="I79" s="73">
        <f>E79</f>
        <v>0</v>
      </c>
      <c r="P79" s="17">
        <f>E79</f>
        <v>0</v>
      </c>
    </row>
    <row r="80" spans="1:16" ht="12.75">
      <c r="A80" s="28" t="s">
        <v>11</v>
      </c>
      <c r="B80">
        <v>83</v>
      </c>
      <c r="C80" s="1">
        <f t="shared" si="7"/>
        <v>8.928244879167501E-05</v>
      </c>
      <c r="D80" s="5">
        <f t="shared" si="8"/>
        <v>0</v>
      </c>
      <c r="E80" s="5">
        <f t="shared" si="2"/>
        <v>83</v>
      </c>
      <c r="H80" s="72">
        <f>E80</f>
        <v>83</v>
      </c>
      <c r="P80" s="17">
        <f t="shared" si="3"/>
        <v>83</v>
      </c>
    </row>
    <row r="81" spans="1:16" ht="12.75">
      <c r="A81" s="30" t="s">
        <v>130</v>
      </c>
      <c r="B81">
        <v>5</v>
      </c>
      <c r="C81" s="1">
        <f t="shared" si="7"/>
        <v>5.3784607705828316E-06</v>
      </c>
      <c r="D81" s="5">
        <f t="shared" si="8"/>
        <v>0</v>
      </c>
      <c r="E81" s="5">
        <f t="shared" si="2"/>
        <v>5</v>
      </c>
      <c r="I81" s="73">
        <f>E81</f>
        <v>5</v>
      </c>
      <c r="P81" s="17">
        <f t="shared" si="3"/>
        <v>5</v>
      </c>
    </row>
    <row r="82" spans="1:16" ht="12.75">
      <c r="A82" s="30" t="s">
        <v>131</v>
      </c>
      <c r="B82">
        <v>5</v>
      </c>
      <c r="C82" s="1">
        <f t="shared" si="7"/>
        <v>5.3784607705828316E-06</v>
      </c>
      <c r="D82" s="5">
        <f t="shared" si="8"/>
        <v>0</v>
      </c>
      <c r="E82" s="5">
        <f>B82+D82</f>
        <v>5</v>
      </c>
      <c r="I82" s="73">
        <f>E82</f>
        <v>5</v>
      </c>
      <c r="P82" s="17">
        <f t="shared" si="3"/>
        <v>5</v>
      </c>
    </row>
    <row r="83" spans="1:16" ht="12.75">
      <c r="A83" s="28" t="s">
        <v>12</v>
      </c>
      <c r="B83">
        <v>114</v>
      </c>
      <c r="C83" s="1">
        <f t="shared" si="7"/>
        <v>0.00012262890556928856</v>
      </c>
      <c r="D83" s="5">
        <f t="shared" si="8"/>
        <v>0</v>
      </c>
      <c r="E83" s="5">
        <f t="shared" si="2"/>
        <v>114</v>
      </c>
      <c r="H83" s="72">
        <f>E83</f>
        <v>114</v>
      </c>
      <c r="P83" s="17">
        <f t="shared" si="3"/>
        <v>114</v>
      </c>
    </row>
    <row r="84" spans="1:16" ht="12.75">
      <c r="A84" s="30" t="s">
        <v>132</v>
      </c>
      <c r="B84">
        <v>128</v>
      </c>
      <c r="C84" s="1">
        <f t="shared" si="7"/>
        <v>0.0001376885957269205</v>
      </c>
      <c r="D84" s="5">
        <f t="shared" si="8"/>
        <v>0</v>
      </c>
      <c r="E84" s="5">
        <f t="shared" si="2"/>
        <v>128</v>
      </c>
      <c r="I84" s="73">
        <f>E84</f>
        <v>128</v>
      </c>
      <c r="P84" s="17">
        <f t="shared" si="3"/>
        <v>128</v>
      </c>
    </row>
    <row r="85" spans="1:16" ht="12.75">
      <c r="A85" s="30" t="s">
        <v>13</v>
      </c>
      <c r="B85"/>
      <c r="C85" s="1">
        <f t="shared" si="7"/>
        <v>0</v>
      </c>
      <c r="D85" s="5">
        <f t="shared" si="8"/>
        <v>0</v>
      </c>
      <c r="E85" s="5">
        <f t="shared" si="2"/>
        <v>0</v>
      </c>
      <c r="I85" s="73">
        <f>E85</f>
        <v>0</v>
      </c>
      <c r="P85" s="17">
        <f t="shared" si="3"/>
        <v>0</v>
      </c>
    </row>
    <row r="86" spans="1:16" ht="12.75">
      <c r="A86" s="30" t="s">
        <v>133</v>
      </c>
      <c r="B86">
        <v>10</v>
      </c>
      <c r="C86" s="1">
        <f t="shared" si="7"/>
        <v>1.0756921541165663E-05</v>
      </c>
      <c r="D86" s="5">
        <f t="shared" si="8"/>
        <v>0</v>
      </c>
      <c r="E86" s="5">
        <f t="shared" si="2"/>
        <v>10</v>
      </c>
      <c r="I86" s="73">
        <f>E86</f>
        <v>10</v>
      </c>
      <c r="P86" s="17">
        <f t="shared" si="3"/>
        <v>10</v>
      </c>
    </row>
    <row r="87" spans="1:16" ht="12.75">
      <c r="A87" s="26" t="s">
        <v>134</v>
      </c>
      <c r="B87">
        <v>1072</v>
      </c>
      <c r="C87" s="1">
        <f t="shared" si="7"/>
        <v>0.001153141989212959</v>
      </c>
      <c r="D87" s="5">
        <f t="shared" si="8"/>
        <v>0</v>
      </c>
      <c r="E87" s="5">
        <f t="shared" si="2"/>
        <v>1072</v>
      </c>
      <c r="G87" s="74">
        <f>E87</f>
        <v>1072</v>
      </c>
      <c r="P87" s="17">
        <f t="shared" si="3"/>
        <v>1072</v>
      </c>
    </row>
    <row r="88" spans="1:16" ht="12.75">
      <c r="A88" s="26" t="s">
        <v>14</v>
      </c>
      <c r="B88">
        <v>42000</v>
      </c>
      <c r="C88" s="1">
        <f t="shared" si="7"/>
        <v>0.04517907047289579</v>
      </c>
      <c r="D88" s="5">
        <f t="shared" si="8"/>
        <v>0</v>
      </c>
      <c r="E88" s="5">
        <f t="shared" si="2"/>
        <v>42000</v>
      </c>
      <c r="G88" s="74">
        <f aca="true" t="shared" si="9" ref="G88:G95">E88</f>
        <v>42000</v>
      </c>
      <c r="P88" s="17">
        <f t="shared" si="3"/>
        <v>42000</v>
      </c>
    </row>
    <row r="89" spans="1:16" ht="12.75">
      <c r="A89" s="26" t="s">
        <v>15</v>
      </c>
      <c r="B89">
        <v>498400</v>
      </c>
      <c r="C89" s="1">
        <f t="shared" si="7"/>
        <v>0.5361249696116966</v>
      </c>
      <c r="D89" s="5">
        <f t="shared" si="8"/>
        <v>0</v>
      </c>
      <c r="E89" s="5">
        <f t="shared" si="2"/>
        <v>498400</v>
      </c>
      <c r="G89" s="82"/>
      <c r="O89" s="84">
        <f>E89</f>
        <v>498400</v>
      </c>
      <c r="P89" s="17"/>
    </row>
    <row r="90" spans="1:16" ht="12.75">
      <c r="A90" s="26" t="s">
        <v>16</v>
      </c>
      <c r="B90">
        <v>478</v>
      </c>
      <c r="C90" s="1">
        <f t="shared" si="7"/>
        <v>0.0005141808496677187</v>
      </c>
      <c r="D90" s="5">
        <f t="shared" si="8"/>
        <v>0</v>
      </c>
      <c r="E90" s="5">
        <f t="shared" si="2"/>
        <v>478</v>
      </c>
      <c r="G90" s="74">
        <f t="shared" si="9"/>
        <v>478</v>
      </c>
      <c r="P90" s="17">
        <f aca="true" t="shared" si="10" ref="P90:P171">E90</f>
        <v>478</v>
      </c>
    </row>
    <row r="91" spans="1:16" ht="12.75">
      <c r="A91" s="26" t="s">
        <v>17</v>
      </c>
      <c r="B91">
        <v>3915</v>
      </c>
      <c r="C91" s="1">
        <f t="shared" si="7"/>
        <v>0.004211334783366357</v>
      </c>
      <c r="D91" s="5">
        <f t="shared" si="8"/>
        <v>0</v>
      </c>
      <c r="E91" s="5">
        <f t="shared" si="2"/>
        <v>3915</v>
      </c>
      <c r="G91" s="74">
        <f t="shared" si="9"/>
        <v>3915</v>
      </c>
      <c r="P91" s="17">
        <f t="shared" si="10"/>
        <v>3915</v>
      </c>
    </row>
    <row r="92" spans="1:16" ht="12.75">
      <c r="A92" s="26" t="s">
        <v>18</v>
      </c>
      <c r="B92">
        <v>2742</v>
      </c>
      <c r="C92" s="1">
        <f t="shared" si="7"/>
        <v>0.0029495478865876248</v>
      </c>
      <c r="D92" s="5">
        <f t="shared" si="8"/>
        <v>0</v>
      </c>
      <c r="E92" s="5">
        <f t="shared" si="2"/>
        <v>2742</v>
      </c>
      <c r="G92" s="74">
        <f t="shared" si="9"/>
        <v>2742</v>
      </c>
      <c r="P92" s="17">
        <f t="shared" si="10"/>
        <v>2742</v>
      </c>
    </row>
    <row r="93" spans="1:16" ht="12.75">
      <c r="A93" s="26" t="s">
        <v>19</v>
      </c>
      <c r="B93">
        <v>2213</v>
      </c>
      <c r="C93" s="1">
        <f t="shared" si="7"/>
        <v>0.0023805067370599614</v>
      </c>
      <c r="D93" s="5">
        <f t="shared" si="8"/>
        <v>0</v>
      </c>
      <c r="E93" s="5">
        <f t="shared" si="2"/>
        <v>2213</v>
      </c>
      <c r="G93" s="74">
        <f t="shared" si="9"/>
        <v>2213</v>
      </c>
      <c r="P93" s="17">
        <f t="shared" si="10"/>
        <v>2213</v>
      </c>
    </row>
    <row r="94" spans="1:16" ht="12.75">
      <c r="A94" s="26" t="s">
        <v>20</v>
      </c>
      <c r="B94">
        <v>1785</v>
      </c>
      <c r="C94" s="1">
        <f t="shared" si="7"/>
        <v>0.0019201104950980709</v>
      </c>
      <c r="D94" s="5">
        <f t="shared" si="8"/>
        <v>0</v>
      </c>
      <c r="E94" s="5">
        <f t="shared" si="2"/>
        <v>1785</v>
      </c>
      <c r="G94" s="74">
        <f t="shared" si="9"/>
        <v>1785</v>
      </c>
      <c r="P94" s="17">
        <f t="shared" si="10"/>
        <v>1785</v>
      </c>
    </row>
    <row r="95" spans="1:16" ht="12.75">
      <c r="A95" s="26" t="s">
        <v>21</v>
      </c>
      <c r="B95">
        <v>696</v>
      </c>
      <c r="C95" s="1">
        <f t="shared" si="7"/>
        <v>0.0007486817392651302</v>
      </c>
      <c r="D95" s="5">
        <f t="shared" si="8"/>
        <v>0</v>
      </c>
      <c r="E95" s="5">
        <f t="shared" si="2"/>
        <v>696</v>
      </c>
      <c r="G95" s="74">
        <f t="shared" si="9"/>
        <v>696</v>
      </c>
      <c r="P95" s="17">
        <f t="shared" si="10"/>
        <v>696</v>
      </c>
    </row>
    <row r="96" spans="1:16" ht="12.75">
      <c r="A96" s="25" t="s">
        <v>22</v>
      </c>
      <c r="B96">
        <v>643</v>
      </c>
      <c r="C96" s="1">
        <f t="shared" si="7"/>
        <v>0.0006916700550969521</v>
      </c>
      <c r="D96" s="5">
        <f t="shared" si="8"/>
        <v>0</v>
      </c>
      <c r="E96" s="5">
        <f t="shared" si="2"/>
        <v>643</v>
      </c>
      <c r="F96" s="75">
        <f>E96</f>
        <v>643</v>
      </c>
      <c r="P96" s="17">
        <f t="shared" si="10"/>
        <v>643</v>
      </c>
    </row>
    <row r="97" spans="1:16" ht="12.75">
      <c r="A97" s="25" t="s">
        <v>23</v>
      </c>
      <c r="B97">
        <v>375</v>
      </c>
      <c r="C97" s="1">
        <f t="shared" si="7"/>
        <v>0.0004033845577937124</v>
      </c>
      <c r="D97" s="5">
        <f t="shared" si="8"/>
        <v>0</v>
      </c>
      <c r="E97" s="5">
        <f t="shared" si="2"/>
        <v>375</v>
      </c>
      <c r="F97" s="75">
        <f aca="true" t="shared" si="11" ref="F97:F112">E97</f>
        <v>375</v>
      </c>
      <c r="P97" s="17">
        <f t="shared" si="10"/>
        <v>375</v>
      </c>
    </row>
    <row r="98" spans="1:16" ht="12.75">
      <c r="A98" s="25" t="s">
        <v>24</v>
      </c>
      <c r="B98">
        <v>54007</v>
      </c>
      <c r="C98" s="1">
        <f t="shared" si="7"/>
        <v>0.058094906167373395</v>
      </c>
      <c r="D98" s="5">
        <f t="shared" si="8"/>
        <v>0</v>
      </c>
      <c r="E98" s="5">
        <f t="shared" si="2"/>
        <v>54007</v>
      </c>
      <c r="F98" s="75">
        <f t="shared" si="11"/>
        <v>54007</v>
      </c>
      <c r="P98" s="17">
        <f t="shared" si="10"/>
        <v>54007</v>
      </c>
    </row>
    <row r="99" spans="1:16" ht="12.75">
      <c r="A99" s="25" t="s">
        <v>25</v>
      </c>
      <c r="B99">
        <v>13120</v>
      </c>
      <c r="C99" s="1">
        <f t="shared" si="7"/>
        <v>0.01411308106200935</v>
      </c>
      <c r="D99" s="5">
        <f t="shared" si="8"/>
        <v>0</v>
      </c>
      <c r="E99" s="5">
        <f t="shared" si="2"/>
        <v>13120</v>
      </c>
      <c r="F99" s="75">
        <f t="shared" si="11"/>
        <v>13120</v>
      </c>
      <c r="P99" s="17">
        <f t="shared" si="10"/>
        <v>13120</v>
      </c>
    </row>
    <row r="100" spans="1:16" ht="12.75">
      <c r="A100" s="25" t="s">
        <v>26</v>
      </c>
      <c r="B100">
        <v>125146</v>
      </c>
      <c r="C100" s="1">
        <f t="shared" si="7"/>
        <v>0.13461857031907182</v>
      </c>
      <c r="D100" s="5">
        <f t="shared" si="8"/>
        <v>0</v>
      </c>
      <c r="E100" s="5">
        <f t="shared" si="2"/>
        <v>125146</v>
      </c>
      <c r="F100" s="75">
        <f t="shared" si="11"/>
        <v>125146</v>
      </c>
      <c r="P100" s="17">
        <f t="shared" si="10"/>
        <v>125146</v>
      </c>
    </row>
    <row r="101" spans="1:16" ht="12.75">
      <c r="A101" s="25" t="s">
        <v>27</v>
      </c>
      <c r="B101">
        <v>58381</v>
      </c>
      <c r="C101" s="1">
        <f t="shared" si="7"/>
        <v>0.06279998364947925</v>
      </c>
      <c r="D101" s="5">
        <f t="shared" si="8"/>
        <v>0</v>
      </c>
      <c r="E101" s="5">
        <f aca="true" t="shared" si="12" ref="E101:E139">B101+D101</f>
        <v>58381</v>
      </c>
      <c r="F101" s="75">
        <f t="shared" si="11"/>
        <v>58381</v>
      </c>
      <c r="P101" s="17">
        <f t="shared" si="10"/>
        <v>58381</v>
      </c>
    </row>
    <row r="102" spans="1:16" ht="12.75">
      <c r="A102" s="25" t="s">
        <v>28</v>
      </c>
      <c r="B102">
        <v>137</v>
      </c>
      <c r="C102" s="1">
        <f t="shared" si="7"/>
        <v>0.00014736982511396959</v>
      </c>
      <c r="D102" s="5">
        <f t="shared" si="8"/>
        <v>0</v>
      </c>
      <c r="E102" s="5">
        <f t="shared" si="12"/>
        <v>137</v>
      </c>
      <c r="F102" s="75">
        <f t="shared" si="11"/>
        <v>137</v>
      </c>
      <c r="P102" s="17">
        <f t="shared" si="10"/>
        <v>137</v>
      </c>
    </row>
    <row r="103" spans="1:16" ht="12.75">
      <c r="A103" s="25" t="s">
        <v>29</v>
      </c>
      <c r="B103">
        <v>60</v>
      </c>
      <c r="C103" s="1">
        <f t="shared" si="7"/>
        <v>6.454152924699397E-05</v>
      </c>
      <c r="D103" s="5">
        <f t="shared" si="8"/>
        <v>0</v>
      </c>
      <c r="E103" s="5">
        <f t="shared" si="12"/>
        <v>60</v>
      </c>
      <c r="F103" s="75">
        <f t="shared" si="11"/>
        <v>60</v>
      </c>
      <c r="P103" s="17">
        <f t="shared" si="10"/>
        <v>60</v>
      </c>
    </row>
    <row r="104" spans="1:16" ht="12.75">
      <c r="A104" s="25" t="s">
        <v>30</v>
      </c>
      <c r="B104">
        <v>415</v>
      </c>
      <c r="C104" s="1">
        <f t="shared" si="7"/>
        <v>0.000446412243958375</v>
      </c>
      <c r="D104" s="5">
        <f t="shared" si="8"/>
        <v>0</v>
      </c>
      <c r="E104" s="5">
        <f t="shared" si="12"/>
        <v>415</v>
      </c>
      <c r="F104" s="75">
        <f t="shared" si="11"/>
        <v>415</v>
      </c>
      <c r="P104" s="17">
        <f t="shared" si="10"/>
        <v>415</v>
      </c>
    </row>
    <row r="105" spans="1:16" ht="12.75">
      <c r="A105" s="25" t="s">
        <v>31</v>
      </c>
      <c r="B105">
        <v>2977</v>
      </c>
      <c r="C105" s="1">
        <f t="shared" si="7"/>
        <v>0.0032023355428050177</v>
      </c>
      <c r="D105" s="5">
        <f t="shared" si="8"/>
        <v>0</v>
      </c>
      <c r="E105" s="5">
        <f t="shared" si="12"/>
        <v>2977</v>
      </c>
      <c r="F105" s="75">
        <f t="shared" si="11"/>
        <v>2977</v>
      </c>
      <c r="P105" s="17">
        <f t="shared" si="10"/>
        <v>2977</v>
      </c>
    </row>
    <row r="106" spans="1:16" ht="12.75">
      <c r="A106" s="25" t="s">
        <v>32</v>
      </c>
      <c r="B106">
        <v>203</v>
      </c>
      <c r="C106" s="1">
        <f t="shared" si="7"/>
        <v>0.00021836550728566295</v>
      </c>
      <c r="D106" s="5">
        <f t="shared" si="8"/>
        <v>0</v>
      </c>
      <c r="E106" s="5">
        <f t="shared" si="12"/>
        <v>203</v>
      </c>
      <c r="F106" s="75">
        <f t="shared" si="11"/>
        <v>203</v>
      </c>
      <c r="P106" s="17">
        <f t="shared" si="10"/>
        <v>203</v>
      </c>
    </row>
    <row r="107" spans="1:16" ht="12.75">
      <c r="A107" s="25" t="s">
        <v>33</v>
      </c>
      <c r="B107">
        <v>136</v>
      </c>
      <c r="C107" s="1">
        <f t="shared" si="7"/>
        <v>0.00014629413295985303</v>
      </c>
      <c r="D107" s="5">
        <f t="shared" si="8"/>
        <v>0</v>
      </c>
      <c r="E107" s="5">
        <f t="shared" si="12"/>
        <v>136</v>
      </c>
      <c r="F107" s="75">
        <f t="shared" si="11"/>
        <v>136</v>
      </c>
      <c r="P107" s="17">
        <f t="shared" si="10"/>
        <v>136</v>
      </c>
    </row>
    <row r="108" spans="1:16" ht="12.75">
      <c r="A108" s="25" t="s">
        <v>34</v>
      </c>
      <c r="B108">
        <v>83</v>
      </c>
      <c r="C108" s="1">
        <f t="shared" si="7"/>
        <v>8.928244879167501E-05</v>
      </c>
      <c r="D108" s="5">
        <f t="shared" si="8"/>
        <v>0</v>
      </c>
      <c r="E108" s="5">
        <f t="shared" si="12"/>
        <v>83</v>
      </c>
      <c r="F108" s="75">
        <f t="shared" si="11"/>
        <v>83</v>
      </c>
      <c r="P108" s="17">
        <f t="shared" si="10"/>
        <v>83</v>
      </c>
    </row>
    <row r="109" spans="1:16" ht="12.75">
      <c r="A109" s="25" t="s">
        <v>35</v>
      </c>
      <c r="B109">
        <v>14877</v>
      </c>
      <c r="C109" s="1">
        <f t="shared" si="7"/>
        <v>0.016003072176792157</v>
      </c>
      <c r="D109" s="5">
        <f t="shared" si="8"/>
        <v>0</v>
      </c>
      <c r="E109" s="5">
        <f t="shared" si="12"/>
        <v>14877</v>
      </c>
      <c r="F109" s="75">
        <f t="shared" si="11"/>
        <v>14877</v>
      </c>
      <c r="P109" s="17">
        <f t="shared" si="10"/>
        <v>14877</v>
      </c>
    </row>
    <row r="110" spans="1:16" ht="12.75">
      <c r="A110" s="25" t="s">
        <v>36</v>
      </c>
      <c r="B110">
        <v>15137</v>
      </c>
      <c r="C110" s="1">
        <f t="shared" si="7"/>
        <v>0.016282752136862463</v>
      </c>
      <c r="D110" s="5">
        <f t="shared" si="8"/>
        <v>0</v>
      </c>
      <c r="E110" s="5">
        <f t="shared" si="12"/>
        <v>15137</v>
      </c>
      <c r="F110" s="75">
        <f t="shared" si="11"/>
        <v>15137</v>
      </c>
      <c r="P110" s="17">
        <f t="shared" si="10"/>
        <v>15137</v>
      </c>
    </row>
    <row r="111" spans="1:16" ht="12.75">
      <c r="A111" s="25" t="s">
        <v>37</v>
      </c>
      <c r="B111">
        <v>2457</v>
      </c>
      <c r="C111" s="1">
        <f t="shared" si="7"/>
        <v>0.002642975622664403</v>
      </c>
      <c r="D111" s="5">
        <f t="shared" si="8"/>
        <v>0</v>
      </c>
      <c r="E111" s="5">
        <f t="shared" si="12"/>
        <v>2457</v>
      </c>
      <c r="F111" s="75">
        <f t="shared" si="11"/>
        <v>2457</v>
      </c>
      <c r="P111" s="17">
        <f t="shared" si="10"/>
        <v>2457</v>
      </c>
    </row>
    <row r="112" spans="1:16" ht="12.75">
      <c r="A112" s="25" t="s">
        <v>38</v>
      </c>
      <c r="B112">
        <v>1590</v>
      </c>
      <c r="C112" s="1">
        <f t="shared" si="7"/>
        <v>0.0017103505250453403</v>
      </c>
      <c r="D112" s="5">
        <f t="shared" si="8"/>
        <v>0</v>
      </c>
      <c r="E112" s="5">
        <f t="shared" si="12"/>
        <v>1590</v>
      </c>
      <c r="F112" s="75">
        <f t="shared" si="11"/>
        <v>1590</v>
      </c>
      <c r="P112" s="17">
        <f t="shared" si="10"/>
        <v>1590</v>
      </c>
    </row>
    <row r="113" spans="1:16" ht="12.75">
      <c r="A113" s="40" t="s">
        <v>225</v>
      </c>
      <c r="B113"/>
      <c r="C113" s="1">
        <f t="shared" si="7"/>
        <v>0</v>
      </c>
      <c r="D113" s="5">
        <f t="shared" si="8"/>
        <v>0</v>
      </c>
      <c r="E113" s="5">
        <f>B113+D113</f>
        <v>0</v>
      </c>
      <c r="K113" s="6"/>
      <c r="L113" s="77">
        <f>E113</f>
        <v>0</v>
      </c>
      <c r="P113" s="17">
        <f>E113</f>
        <v>0</v>
      </c>
    </row>
    <row r="114" spans="1:16" ht="12.75">
      <c r="A114" s="41" t="s">
        <v>136</v>
      </c>
      <c r="B114">
        <v>7320</v>
      </c>
      <c r="C114" s="1">
        <f t="shared" si="7"/>
        <v>0.007874066568133265</v>
      </c>
      <c r="D114" s="5">
        <f t="shared" si="8"/>
        <v>0</v>
      </c>
      <c r="E114" s="5">
        <f t="shared" si="12"/>
        <v>7320</v>
      </c>
      <c r="F114" s="6"/>
      <c r="J114" s="78">
        <f>E114</f>
        <v>7320</v>
      </c>
      <c r="P114" s="17">
        <f t="shared" si="10"/>
        <v>7320</v>
      </c>
    </row>
    <row r="115" spans="1:16" ht="12.75">
      <c r="A115" s="41" t="s">
        <v>199</v>
      </c>
      <c r="B115">
        <v>251</v>
      </c>
      <c r="C115" s="1">
        <f t="shared" si="7"/>
        <v>0.0002699987306832581</v>
      </c>
      <c r="D115" s="5">
        <f t="shared" si="8"/>
        <v>0</v>
      </c>
      <c r="E115" s="5">
        <f aca="true" t="shared" si="13" ref="E115:E120">B115+D115</f>
        <v>251</v>
      </c>
      <c r="F115" s="6"/>
      <c r="J115" s="78">
        <f>E115</f>
        <v>251</v>
      </c>
      <c r="P115" s="17">
        <f t="shared" si="10"/>
        <v>251</v>
      </c>
    </row>
    <row r="116" spans="1:16" ht="12.75">
      <c r="A116" s="41" t="s">
        <v>208</v>
      </c>
      <c r="B116"/>
      <c r="C116" s="1">
        <f>B116/$B$173</f>
        <v>0</v>
      </c>
      <c r="D116" s="5">
        <f>C116*$B$176</f>
        <v>0</v>
      </c>
      <c r="E116" s="5">
        <f t="shared" si="13"/>
        <v>0</v>
      </c>
      <c r="F116" s="6"/>
      <c r="J116" s="78">
        <f>E116</f>
        <v>0</v>
      </c>
      <c r="P116" s="17">
        <f>E116</f>
        <v>0</v>
      </c>
    </row>
    <row r="117" spans="1:16" ht="12.75">
      <c r="A117" s="42" t="s">
        <v>194</v>
      </c>
      <c r="B117">
        <v>848</v>
      </c>
      <c r="C117" s="1">
        <f>B117/$B$173</f>
        <v>0.0009121869466908483</v>
      </c>
      <c r="D117" s="5">
        <f>C117*$B$176</f>
        <v>0</v>
      </c>
      <c r="E117" s="5">
        <f t="shared" si="13"/>
        <v>848</v>
      </c>
      <c r="F117" s="6"/>
      <c r="J117" s="6"/>
      <c r="K117" s="76">
        <f>E117</f>
        <v>848</v>
      </c>
      <c r="P117" s="17">
        <f>E117</f>
        <v>848</v>
      </c>
    </row>
    <row r="118" spans="1:16" ht="12.75">
      <c r="A118" s="42" t="s">
        <v>209</v>
      </c>
      <c r="B118">
        <v>12</v>
      </c>
      <c r="C118" s="1">
        <f>B118/$B$173</f>
        <v>1.2908305849398795E-05</v>
      </c>
      <c r="D118" s="5">
        <f>C118*$B$176</f>
        <v>0</v>
      </c>
      <c r="E118" s="5">
        <f t="shared" si="13"/>
        <v>12</v>
      </c>
      <c r="F118" s="6"/>
      <c r="J118" s="6"/>
      <c r="K118" s="76">
        <f>E118</f>
        <v>12</v>
      </c>
      <c r="P118" s="17">
        <f>E118</f>
        <v>12</v>
      </c>
    </row>
    <row r="119" spans="1:16" ht="12.75">
      <c r="A119" s="42" t="s">
        <v>200</v>
      </c>
      <c r="B119">
        <v>3696</v>
      </c>
      <c r="C119" s="1">
        <f t="shared" si="7"/>
        <v>0.003975758201614829</v>
      </c>
      <c r="D119" s="5">
        <f t="shared" si="8"/>
        <v>0</v>
      </c>
      <c r="E119" s="5">
        <f t="shared" si="13"/>
        <v>3696</v>
      </c>
      <c r="F119" s="6"/>
      <c r="J119" s="6"/>
      <c r="K119" s="76">
        <f>E119</f>
        <v>3696</v>
      </c>
      <c r="P119" s="17">
        <f t="shared" si="10"/>
        <v>3696</v>
      </c>
    </row>
    <row r="120" spans="1:16" ht="12.75">
      <c r="A120" s="42" t="s">
        <v>211</v>
      </c>
      <c r="B120">
        <v>298</v>
      </c>
      <c r="C120" s="1">
        <f>B120/$B$173</f>
        <v>0.00032055626192673675</v>
      </c>
      <c r="D120" s="5">
        <f>C120*$B$176</f>
        <v>0</v>
      </c>
      <c r="E120" s="5">
        <f t="shared" si="13"/>
        <v>298</v>
      </c>
      <c r="F120" s="6"/>
      <c r="J120" s="6"/>
      <c r="K120" s="76">
        <f>E120</f>
        <v>298</v>
      </c>
      <c r="P120" s="17">
        <f>E120</f>
        <v>298</v>
      </c>
    </row>
    <row r="121" spans="1:16" ht="12.75">
      <c r="A121" s="41" t="s">
        <v>137</v>
      </c>
      <c r="B121">
        <v>20</v>
      </c>
      <c r="C121" s="1">
        <f aca="true" t="shared" si="14" ref="C121:C171">B121/$B$173</f>
        <v>2.1513843082331326E-05</v>
      </c>
      <c r="D121" s="5">
        <f aca="true" t="shared" si="15" ref="D121:D171">C121*$B$176</f>
        <v>0</v>
      </c>
      <c r="E121" s="5">
        <f t="shared" si="12"/>
        <v>20</v>
      </c>
      <c r="J121" s="78">
        <f>E121</f>
        <v>20</v>
      </c>
      <c r="P121" s="17">
        <f t="shared" si="10"/>
        <v>20</v>
      </c>
    </row>
    <row r="122" spans="1:16" ht="12.75">
      <c r="A122" s="41" t="s">
        <v>150</v>
      </c>
      <c r="B122">
        <v>1049</v>
      </c>
      <c r="C122" s="1">
        <f t="shared" si="14"/>
        <v>0.001128401069668278</v>
      </c>
      <c r="D122" s="5">
        <f t="shared" si="15"/>
        <v>0</v>
      </c>
      <c r="E122" s="5">
        <f t="shared" si="12"/>
        <v>1049</v>
      </c>
      <c r="J122" s="78">
        <f>E122</f>
        <v>1049</v>
      </c>
      <c r="P122" s="17">
        <f t="shared" si="10"/>
        <v>1049</v>
      </c>
    </row>
    <row r="123" spans="1:16" ht="12.75">
      <c r="A123" s="42" t="s">
        <v>39</v>
      </c>
      <c r="B123">
        <v>1450</v>
      </c>
      <c r="C123" s="1">
        <f t="shared" si="14"/>
        <v>0.001559753623469021</v>
      </c>
      <c r="D123" s="5">
        <f t="shared" si="15"/>
        <v>0</v>
      </c>
      <c r="E123" s="5">
        <f t="shared" si="12"/>
        <v>1450</v>
      </c>
      <c r="K123" s="76">
        <f aca="true" t="shared" si="16" ref="K123:K128">E123</f>
        <v>1450</v>
      </c>
      <c r="P123" s="17">
        <f t="shared" si="10"/>
        <v>1450</v>
      </c>
    </row>
    <row r="124" spans="1:16" ht="12.75">
      <c r="A124" s="42" t="s">
        <v>201</v>
      </c>
      <c r="B124">
        <v>47</v>
      </c>
      <c r="C124" s="1">
        <f t="shared" si="14"/>
        <v>5.0557531243478614E-05</v>
      </c>
      <c r="D124" s="5">
        <f t="shared" si="15"/>
        <v>0</v>
      </c>
      <c r="E124" s="5">
        <f>B124+D124</f>
        <v>47</v>
      </c>
      <c r="K124" s="76">
        <f t="shared" si="16"/>
        <v>47</v>
      </c>
      <c r="P124" s="17">
        <f t="shared" si="10"/>
        <v>47</v>
      </c>
    </row>
    <row r="125" spans="1:16" ht="12.75">
      <c r="A125" s="42" t="s">
        <v>216</v>
      </c>
      <c r="B125">
        <v>106</v>
      </c>
      <c r="C125" s="1">
        <f>B125/$B$173</f>
        <v>0.00011402336833635603</v>
      </c>
      <c r="D125" s="5">
        <f>C125*$B$176</f>
        <v>0</v>
      </c>
      <c r="E125" s="5">
        <f>B125+D125</f>
        <v>106</v>
      </c>
      <c r="K125" s="76">
        <f t="shared" si="16"/>
        <v>106</v>
      </c>
      <c r="P125" s="17">
        <f>E125</f>
        <v>106</v>
      </c>
    </row>
    <row r="126" spans="1:16" ht="12.75">
      <c r="A126" s="42" t="s">
        <v>213</v>
      </c>
      <c r="B126">
        <v>1</v>
      </c>
      <c r="C126" s="1">
        <f>B126/$B$173</f>
        <v>1.0756921541165664E-06</v>
      </c>
      <c r="D126" s="5">
        <f>C126*$B$176</f>
        <v>0</v>
      </c>
      <c r="E126" s="5">
        <f>B126+D126</f>
        <v>1</v>
      </c>
      <c r="K126" s="76">
        <f t="shared" si="16"/>
        <v>1</v>
      </c>
      <c r="P126" s="17">
        <f>E126</f>
        <v>1</v>
      </c>
    </row>
    <row r="127" spans="1:16" ht="12.75">
      <c r="A127" s="42" t="s">
        <v>212</v>
      </c>
      <c r="B127">
        <v>6656</v>
      </c>
      <c r="C127" s="1">
        <f>B127/$B$173</f>
        <v>0.007159806977799866</v>
      </c>
      <c r="D127" s="5">
        <f>C127*$B$176</f>
        <v>0</v>
      </c>
      <c r="E127" s="5">
        <f>B127+D127</f>
        <v>6656</v>
      </c>
      <c r="K127" s="76">
        <f t="shared" si="16"/>
        <v>6656</v>
      </c>
      <c r="P127" s="17">
        <f>E127</f>
        <v>6656</v>
      </c>
    </row>
    <row r="128" spans="1:16" ht="12.75">
      <c r="A128" s="42" t="s">
        <v>195</v>
      </c>
      <c r="B128">
        <v>183</v>
      </c>
      <c r="C128" s="1">
        <f>B128/$B$173</f>
        <v>0.00019685166420333163</v>
      </c>
      <c r="D128" s="5">
        <f>C128*$B$176</f>
        <v>0</v>
      </c>
      <c r="E128" s="5">
        <f>B128+D128</f>
        <v>183</v>
      </c>
      <c r="K128" s="76">
        <f t="shared" si="16"/>
        <v>183</v>
      </c>
      <c r="P128" s="17">
        <f>E128</f>
        <v>183</v>
      </c>
    </row>
    <row r="129" spans="1:16" ht="12.75">
      <c r="A129" s="40" t="s">
        <v>151</v>
      </c>
      <c r="B129"/>
      <c r="C129" s="1">
        <f t="shared" si="14"/>
        <v>0</v>
      </c>
      <c r="D129" s="5">
        <f t="shared" si="15"/>
        <v>0</v>
      </c>
      <c r="E129" s="5">
        <f t="shared" si="12"/>
        <v>0</v>
      </c>
      <c r="K129" s="6"/>
      <c r="L129" s="77">
        <f aca="true" t="shared" si="17" ref="L129:L138">E129</f>
        <v>0</v>
      </c>
      <c r="P129" s="17">
        <f t="shared" si="10"/>
        <v>0</v>
      </c>
    </row>
    <row r="130" spans="1:16" ht="12.75">
      <c r="A130" s="40" t="s">
        <v>217</v>
      </c>
      <c r="B130"/>
      <c r="C130" s="1">
        <f>B130/$B$173</f>
        <v>0</v>
      </c>
      <c r="D130" s="5">
        <f>C130*$B$176</f>
        <v>0</v>
      </c>
      <c r="E130" s="5">
        <f>B130+D130</f>
        <v>0</v>
      </c>
      <c r="K130" s="6"/>
      <c r="L130" s="77">
        <f t="shared" si="17"/>
        <v>0</v>
      </c>
      <c r="P130" s="17">
        <f>E130</f>
        <v>0</v>
      </c>
    </row>
    <row r="131" spans="1:16" ht="12.75">
      <c r="A131" s="40" t="s">
        <v>235</v>
      </c>
      <c r="B131"/>
      <c r="C131" s="1">
        <f>B131/$B$173</f>
        <v>0</v>
      </c>
      <c r="D131" s="5">
        <f>C131*$B$176</f>
        <v>0</v>
      </c>
      <c r="E131" s="5">
        <f>B131+D131</f>
        <v>0</v>
      </c>
      <c r="K131" s="6"/>
      <c r="L131" s="77">
        <f t="shared" si="17"/>
        <v>0</v>
      </c>
      <c r="P131" s="17">
        <f>E131</f>
        <v>0</v>
      </c>
    </row>
    <row r="132" spans="1:16" ht="12.75">
      <c r="A132" s="40" t="s">
        <v>229</v>
      </c>
      <c r="B132">
        <v>9</v>
      </c>
      <c r="C132" s="1">
        <f>B132/$B$173</f>
        <v>9.681229387049097E-06</v>
      </c>
      <c r="D132" s="5">
        <f>C132*$B$176</f>
        <v>0</v>
      </c>
      <c r="E132" s="5">
        <f>B132+D132</f>
        <v>9</v>
      </c>
      <c r="K132" s="6"/>
      <c r="L132" s="77">
        <f t="shared" si="17"/>
        <v>9</v>
      </c>
      <c r="P132" s="17">
        <f>E132</f>
        <v>9</v>
      </c>
    </row>
    <row r="133" spans="1:16" ht="12.75">
      <c r="A133" s="40" t="s">
        <v>138</v>
      </c>
      <c r="B133">
        <v>94</v>
      </c>
      <c r="C133" s="1">
        <f t="shared" si="14"/>
        <v>0.00010111506248695723</v>
      </c>
      <c r="D133" s="5">
        <f t="shared" si="15"/>
        <v>0</v>
      </c>
      <c r="E133" s="5">
        <f t="shared" si="12"/>
        <v>94</v>
      </c>
      <c r="K133" s="6"/>
      <c r="L133" s="77">
        <f t="shared" si="17"/>
        <v>94</v>
      </c>
      <c r="P133" s="17">
        <f t="shared" si="10"/>
        <v>94</v>
      </c>
    </row>
    <row r="134" spans="1:16" ht="12.75">
      <c r="A134" s="40" t="s">
        <v>139</v>
      </c>
      <c r="B134"/>
      <c r="C134" s="1">
        <f>B134/$B$173</f>
        <v>0</v>
      </c>
      <c r="D134" s="5">
        <f>C134*$B$176</f>
        <v>0</v>
      </c>
      <c r="E134" s="5">
        <f>B134+D134</f>
        <v>0</v>
      </c>
      <c r="K134" s="6"/>
      <c r="L134" s="77">
        <f>E134</f>
        <v>0</v>
      </c>
      <c r="P134" s="17">
        <f>E134</f>
        <v>0</v>
      </c>
    </row>
    <row r="135" spans="1:16" ht="12.75">
      <c r="A135" s="40" t="s">
        <v>218</v>
      </c>
      <c r="B135"/>
      <c r="C135" s="1">
        <f t="shared" si="14"/>
        <v>0</v>
      </c>
      <c r="D135" s="5">
        <f t="shared" si="15"/>
        <v>0</v>
      </c>
      <c r="E135" s="5">
        <f t="shared" si="12"/>
        <v>0</v>
      </c>
      <c r="K135" s="6"/>
      <c r="L135" s="77">
        <f t="shared" si="17"/>
        <v>0</v>
      </c>
      <c r="P135" s="17">
        <f t="shared" si="10"/>
        <v>0</v>
      </c>
    </row>
    <row r="136" spans="1:16" ht="12.75">
      <c r="A136" s="40" t="s">
        <v>243</v>
      </c>
      <c r="B136">
        <v>4</v>
      </c>
      <c r="C136" s="1">
        <f>B136/$B$173</f>
        <v>4.302768616466266E-06</v>
      </c>
      <c r="D136" s="5">
        <f>C136*$B$176</f>
        <v>0</v>
      </c>
      <c r="E136" s="5">
        <f>B136+D136</f>
        <v>4</v>
      </c>
      <c r="K136" s="6"/>
      <c r="L136" s="77">
        <f t="shared" si="17"/>
        <v>4</v>
      </c>
      <c r="P136" s="17">
        <f>E136</f>
        <v>4</v>
      </c>
    </row>
    <row r="137" spans="1:16" ht="12.75">
      <c r="A137" s="40" t="s">
        <v>263</v>
      </c>
      <c r="B137">
        <v>3</v>
      </c>
      <c r="C137" s="1">
        <f>B137/$B$173</f>
        <v>3.2270764623496988E-06</v>
      </c>
      <c r="D137" s="5">
        <f>C137*$B$176</f>
        <v>0</v>
      </c>
      <c r="E137" s="5">
        <f>B137+D137</f>
        <v>3</v>
      </c>
      <c r="L137" s="77">
        <f>E137</f>
        <v>3</v>
      </c>
      <c r="P137" s="17">
        <f>E137</f>
        <v>3</v>
      </c>
    </row>
    <row r="138" spans="1:16" ht="12.75">
      <c r="A138" s="40" t="s">
        <v>40</v>
      </c>
      <c r="B138">
        <v>4266</v>
      </c>
      <c r="C138" s="1">
        <f t="shared" si="14"/>
        <v>0.0045889027294612715</v>
      </c>
      <c r="D138" s="5">
        <f t="shared" si="15"/>
        <v>0</v>
      </c>
      <c r="E138" s="5">
        <f t="shared" si="12"/>
        <v>4266</v>
      </c>
      <c r="L138" s="77">
        <f t="shared" si="17"/>
        <v>4266</v>
      </c>
      <c r="P138" s="17">
        <f t="shared" si="10"/>
        <v>4266</v>
      </c>
    </row>
    <row r="139" spans="1:16" ht="12.75">
      <c r="A139" s="41" t="s">
        <v>41</v>
      </c>
      <c r="B139">
        <v>24277</v>
      </c>
      <c r="C139" s="1">
        <f t="shared" si="14"/>
        <v>0.02611457842548788</v>
      </c>
      <c r="D139" s="5">
        <f t="shared" si="15"/>
        <v>0</v>
      </c>
      <c r="E139" s="5">
        <f t="shared" si="12"/>
        <v>24277</v>
      </c>
      <c r="J139" s="78">
        <f>E139</f>
        <v>24277</v>
      </c>
      <c r="P139" s="17">
        <f t="shared" si="10"/>
        <v>24277</v>
      </c>
    </row>
    <row r="140" spans="1:16" ht="12.75">
      <c r="A140" s="41" t="s">
        <v>42</v>
      </c>
      <c r="B140">
        <v>4030</v>
      </c>
      <c r="C140" s="1">
        <f t="shared" si="14"/>
        <v>0.004335039381089762</v>
      </c>
      <c r="D140" s="5">
        <f t="shared" si="15"/>
        <v>0</v>
      </c>
      <c r="E140" s="5">
        <f t="shared" si="2"/>
        <v>4030</v>
      </c>
      <c r="J140" s="78">
        <f>E140</f>
        <v>4030</v>
      </c>
      <c r="P140" s="17">
        <f t="shared" si="10"/>
        <v>4030</v>
      </c>
    </row>
    <row r="141" spans="1:16" ht="12.75">
      <c r="A141" s="42" t="s">
        <v>43</v>
      </c>
      <c r="B141">
        <v>1267</v>
      </c>
      <c r="C141" s="1">
        <f t="shared" si="14"/>
        <v>0.0013629019592656896</v>
      </c>
      <c r="D141" s="5">
        <f t="shared" si="15"/>
        <v>0</v>
      </c>
      <c r="E141" s="5">
        <f t="shared" si="2"/>
        <v>1267</v>
      </c>
      <c r="K141" s="76">
        <f aca="true" t="shared" si="18" ref="K141:K150">E141</f>
        <v>1267</v>
      </c>
      <c r="P141" s="17">
        <f t="shared" si="10"/>
        <v>1267</v>
      </c>
    </row>
    <row r="142" spans="1:16" ht="12.75">
      <c r="A142" s="42" t="s">
        <v>196</v>
      </c>
      <c r="B142">
        <v>1142</v>
      </c>
      <c r="C142" s="1">
        <f t="shared" si="14"/>
        <v>0.0012284404400011188</v>
      </c>
      <c r="D142" s="5">
        <f t="shared" si="15"/>
        <v>0</v>
      </c>
      <c r="E142" s="5">
        <f t="shared" si="2"/>
        <v>1142</v>
      </c>
      <c r="K142" s="76">
        <f t="shared" si="18"/>
        <v>1142</v>
      </c>
      <c r="P142" s="17">
        <f t="shared" si="10"/>
        <v>1142</v>
      </c>
    </row>
    <row r="143" spans="1:16" ht="12.75">
      <c r="A143" s="42" t="s">
        <v>236</v>
      </c>
      <c r="B143">
        <v>1673</v>
      </c>
      <c r="C143" s="1">
        <f>B143/$B$173</f>
        <v>0.0017996329738370154</v>
      </c>
      <c r="D143" s="5">
        <f>C143*$B$176</f>
        <v>0</v>
      </c>
      <c r="E143" s="5">
        <f>B143+D143</f>
        <v>1673</v>
      </c>
      <c r="K143" s="76">
        <f t="shared" si="18"/>
        <v>1673</v>
      </c>
      <c r="P143" s="17">
        <f>E143</f>
        <v>1673</v>
      </c>
    </row>
    <row r="144" spans="1:16" ht="12.75">
      <c r="A144" s="42" t="s">
        <v>237</v>
      </c>
      <c r="B144">
        <v>1116</v>
      </c>
      <c r="C144" s="1">
        <f>B144/$B$173</f>
        <v>0.001200472443994088</v>
      </c>
      <c r="D144" s="5">
        <f>C144*$B$176</f>
        <v>0</v>
      </c>
      <c r="E144" s="5">
        <f>B144+D144</f>
        <v>1116</v>
      </c>
      <c r="K144" s="76">
        <f t="shared" si="18"/>
        <v>1116</v>
      </c>
      <c r="P144" s="17">
        <f>E144</f>
        <v>1116</v>
      </c>
    </row>
    <row r="145" spans="1:16" ht="12.75">
      <c r="A145" s="42" t="s">
        <v>238</v>
      </c>
      <c r="B145">
        <v>603</v>
      </c>
      <c r="C145" s="1">
        <f>B145/$B$173</f>
        <v>0.0006486423689322895</v>
      </c>
      <c r="D145" s="5">
        <f>C145*$B$176</f>
        <v>0</v>
      </c>
      <c r="E145" s="5">
        <f>B145+D145</f>
        <v>603</v>
      </c>
      <c r="K145" s="76">
        <f t="shared" si="18"/>
        <v>603</v>
      </c>
      <c r="P145" s="17">
        <f>E145</f>
        <v>603</v>
      </c>
    </row>
    <row r="146" spans="1:16" ht="12.75">
      <c r="A146" s="42" t="s">
        <v>244</v>
      </c>
      <c r="B146">
        <v>1017</v>
      </c>
      <c r="C146" s="1">
        <f>B146/$B$173</f>
        <v>0.001093978920736548</v>
      </c>
      <c r="D146" s="5">
        <f>C146*$B$176</f>
        <v>0</v>
      </c>
      <c r="E146" s="5">
        <f>B146+D146</f>
        <v>1017</v>
      </c>
      <c r="K146" s="76">
        <f t="shared" si="18"/>
        <v>1017</v>
      </c>
      <c r="P146" s="17">
        <f>E146</f>
        <v>1017</v>
      </c>
    </row>
    <row r="147" spans="1:16" ht="12.75">
      <c r="A147" s="42" t="s">
        <v>140</v>
      </c>
      <c r="B147">
        <v>9224</v>
      </c>
      <c r="C147" s="1">
        <f t="shared" si="14"/>
        <v>0.009922184429571207</v>
      </c>
      <c r="D147" s="5">
        <f t="shared" si="15"/>
        <v>0</v>
      </c>
      <c r="E147" s="5">
        <f t="shared" si="2"/>
        <v>9224</v>
      </c>
      <c r="K147" s="76">
        <f t="shared" si="18"/>
        <v>9224</v>
      </c>
      <c r="P147" s="17">
        <f t="shared" si="10"/>
        <v>9224</v>
      </c>
    </row>
    <row r="148" spans="1:16" ht="12.75">
      <c r="A148" s="42" t="s">
        <v>197</v>
      </c>
      <c r="B148">
        <v>9465</v>
      </c>
      <c r="C148" s="1">
        <f t="shared" si="14"/>
        <v>0.0101814262387133</v>
      </c>
      <c r="D148" s="5">
        <f t="shared" si="15"/>
        <v>0</v>
      </c>
      <c r="E148" s="5">
        <f t="shared" si="2"/>
        <v>9465</v>
      </c>
      <c r="K148" s="76">
        <f t="shared" si="18"/>
        <v>9465</v>
      </c>
      <c r="P148" s="17">
        <f t="shared" si="10"/>
        <v>9465</v>
      </c>
    </row>
    <row r="149" spans="1:16" ht="12.75">
      <c r="A149" s="42" t="s">
        <v>240</v>
      </c>
      <c r="B149">
        <v>660</v>
      </c>
      <c r="C149" s="1">
        <f>B149/$B$173</f>
        <v>0.0007099568217169337</v>
      </c>
      <c r="D149" s="5">
        <f>C149*$B$176</f>
        <v>0</v>
      </c>
      <c r="E149" s="5">
        <f>B149+D149</f>
        <v>660</v>
      </c>
      <c r="K149" s="76">
        <f t="shared" si="18"/>
        <v>660</v>
      </c>
      <c r="P149" s="17">
        <f>E149</f>
        <v>660</v>
      </c>
    </row>
    <row r="150" spans="1:16" ht="12.75">
      <c r="A150" s="42" t="s">
        <v>241</v>
      </c>
      <c r="B150">
        <v>177</v>
      </c>
      <c r="C150" s="1">
        <f>B150/$B$173</f>
        <v>0.00019039751127863222</v>
      </c>
      <c r="D150" s="5">
        <f>C150*$B$176</f>
        <v>0</v>
      </c>
      <c r="E150" s="5">
        <f>B150+D150</f>
        <v>177</v>
      </c>
      <c r="K150" s="76">
        <f t="shared" si="18"/>
        <v>177</v>
      </c>
      <c r="P150" s="17">
        <f>E150</f>
        <v>177</v>
      </c>
    </row>
    <row r="151" spans="1:16" ht="12.75">
      <c r="A151" s="39" t="s">
        <v>44</v>
      </c>
      <c r="B151">
        <v>174</v>
      </c>
      <c r="C151" s="1">
        <f t="shared" si="14"/>
        <v>0.00018717043481628255</v>
      </c>
      <c r="D151" s="5">
        <f t="shared" si="15"/>
        <v>0</v>
      </c>
      <c r="E151" s="5">
        <f t="shared" si="2"/>
        <v>174</v>
      </c>
      <c r="M151" s="79">
        <f>E151</f>
        <v>174</v>
      </c>
      <c r="N151" s="6"/>
      <c r="P151" s="17">
        <f t="shared" si="10"/>
        <v>174</v>
      </c>
    </row>
    <row r="152" spans="1:16" ht="12.75">
      <c r="A152" s="40" t="s">
        <v>179</v>
      </c>
      <c r="B152">
        <v>14</v>
      </c>
      <c r="C152" s="1">
        <f t="shared" si="14"/>
        <v>1.5059690157631929E-05</v>
      </c>
      <c r="D152" s="5">
        <f t="shared" si="15"/>
        <v>0</v>
      </c>
      <c r="E152" s="5">
        <f t="shared" si="2"/>
        <v>14</v>
      </c>
      <c r="L152" s="77">
        <f aca="true" t="shared" si="19" ref="L152:L157">E152</f>
        <v>14</v>
      </c>
      <c r="M152" s="6"/>
      <c r="N152" s="6"/>
      <c r="P152" s="17">
        <f t="shared" si="10"/>
        <v>14</v>
      </c>
    </row>
    <row r="153" spans="1:16" ht="12.75">
      <c r="A153" s="40" t="s">
        <v>141</v>
      </c>
      <c r="B153">
        <v>128</v>
      </c>
      <c r="C153" s="1">
        <f t="shared" si="14"/>
        <v>0.0001376885957269205</v>
      </c>
      <c r="D153" s="5">
        <f t="shared" si="15"/>
        <v>0</v>
      </c>
      <c r="E153" s="5">
        <f t="shared" si="2"/>
        <v>128</v>
      </c>
      <c r="L153" s="77">
        <f t="shared" si="19"/>
        <v>128</v>
      </c>
      <c r="M153" s="6"/>
      <c r="P153" s="17">
        <f t="shared" si="10"/>
        <v>128</v>
      </c>
    </row>
    <row r="154" spans="1:16" ht="12.75">
      <c r="A154" s="40" t="s">
        <v>142</v>
      </c>
      <c r="B154"/>
      <c r="C154" s="1">
        <f t="shared" si="14"/>
        <v>0</v>
      </c>
      <c r="D154" s="5">
        <f t="shared" si="15"/>
        <v>0</v>
      </c>
      <c r="E154" s="5">
        <f t="shared" si="2"/>
        <v>0</v>
      </c>
      <c r="L154" s="77">
        <f t="shared" si="19"/>
        <v>0</v>
      </c>
      <c r="M154" s="6"/>
      <c r="P154" s="17">
        <f t="shared" si="10"/>
        <v>0</v>
      </c>
    </row>
    <row r="155" spans="1:16" ht="12.75">
      <c r="A155" s="40" t="s">
        <v>143</v>
      </c>
      <c r="B155"/>
      <c r="C155" s="1">
        <f t="shared" si="14"/>
        <v>0</v>
      </c>
      <c r="D155" s="5">
        <f t="shared" si="15"/>
        <v>0</v>
      </c>
      <c r="E155" s="5">
        <f t="shared" si="2"/>
        <v>0</v>
      </c>
      <c r="L155" s="77">
        <f t="shared" si="19"/>
        <v>0</v>
      </c>
      <c r="M155" s="6"/>
      <c r="P155" s="17">
        <f t="shared" si="10"/>
        <v>0</v>
      </c>
    </row>
    <row r="156" spans="1:16" ht="12.75">
      <c r="A156" s="40" t="s">
        <v>154</v>
      </c>
      <c r="B156"/>
      <c r="C156" s="1">
        <f t="shared" si="14"/>
        <v>0</v>
      </c>
      <c r="D156" s="5">
        <f t="shared" si="15"/>
        <v>0</v>
      </c>
      <c r="E156" s="5">
        <f t="shared" si="2"/>
        <v>0</v>
      </c>
      <c r="L156" s="77">
        <f t="shared" si="19"/>
        <v>0</v>
      </c>
      <c r="M156" s="6"/>
      <c r="P156" s="17">
        <f t="shared" si="10"/>
        <v>0</v>
      </c>
    </row>
    <row r="157" spans="1:16" ht="12.75">
      <c r="A157" s="40" t="s">
        <v>144</v>
      </c>
      <c r="B157">
        <v>332</v>
      </c>
      <c r="C157" s="1">
        <f t="shared" si="14"/>
        <v>0.00035712979516670004</v>
      </c>
      <c r="D157" s="5">
        <f t="shared" si="15"/>
        <v>0</v>
      </c>
      <c r="E157" s="5">
        <f t="shared" si="2"/>
        <v>332</v>
      </c>
      <c r="L157" s="77">
        <f t="shared" si="19"/>
        <v>332</v>
      </c>
      <c r="M157" s="6"/>
      <c r="P157" s="17">
        <f t="shared" si="10"/>
        <v>332</v>
      </c>
    </row>
    <row r="158" spans="1:16" ht="12.75">
      <c r="A158" s="41" t="s">
        <v>219</v>
      </c>
      <c r="B158">
        <v>10</v>
      </c>
      <c r="C158" s="1">
        <f>B158/$B$173</f>
        <v>1.0756921541165663E-05</v>
      </c>
      <c r="D158" s="5">
        <f>C158*$B$176</f>
        <v>0</v>
      </c>
      <c r="E158" s="5">
        <f>B158+D158</f>
        <v>10</v>
      </c>
      <c r="J158" s="78">
        <f>E158</f>
        <v>10</v>
      </c>
      <c r="P158" s="17">
        <f>E158</f>
        <v>10</v>
      </c>
    </row>
    <row r="159" spans="1:16" ht="12.75">
      <c r="A159" s="41" t="s">
        <v>255</v>
      </c>
      <c r="B159">
        <v>80</v>
      </c>
      <c r="C159" s="1">
        <f>B159/$B$173</f>
        <v>8.60553723293253E-05</v>
      </c>
      <c r="D159" s="5">
        <f>C159*$B$176</f>
        <v>0</v>
      </c>
      <c r="E159" s="5">
        <f>B159+D159</f>
        <v>80</v>
      </c>
      <c r="J159" s="78">
        <f>E159</f>
        <v>80</v>
      </c>
      <c r="P159" s="17">
        <f>E159</f>
        <v>80</v>
      </c>
    </row>
    <row r="160" spans="1:16" ht="12.75">
      <c r="A160" s="41" t="s">
        <v>45</v>
      </c>
      <c r="B160">
        <v>701</v>
      </c>
      <c r="C160" s="1">
        <f t="shared" si="14"/>
        <v>0.000754060200035713</v>
      </c>
      <c r="D160" s="5">
        <f t="shared" si="15"/>
        <v>0</v>
      </c>
      <c r="E160" s="5">
        <f t="shared" si="2"/>
        <v>701</v>
      </c>
      <c r="J160" s="78">
        <f>E160</f>
        <v>701</v>
      </c>
      <c r="P160" s="17">
        <f t="shared" si="10"/>
        <v>701</v>
      </c>
    </row>
    <row r="161" spans="1:16" ht="12.75">
      <c r="A161" s="42" t="s">
        <v>145</v>
      </c>
      <c r="B161">
        <v>357</v>
      </c>
      <c r="C161" s="1">
        <f t="shared" si="14"/>
        <v>0.00038402209901961415</v>
      </c>
      <c r="D161" s="5">
        <f t="shared" si="15"/>
        <v>0</v>
      </c>
      <c r="E161" s="5">
        <f t="shared" si="2"/>
        <v>357</v>
      </c>
      <c r="K161" s="76">
        <f aca="true" t="shared" si="20" ref="K161:K166">E161</f>
        <v>357</v>
      </c>
      <c r="M161" s="6"/>
      <c r="P161" s="17">
        <f t="shared" si="10"/>
        <v>357</v>
      </c>
    </row>
    <row r="162" spans="1:16" ht="12.75">
      <c r="A162" s="42" t="s">
        <v>198</v>
      </c>
      <c r="B162">
        <v>975</v>
      </c>
      <c r="C162" s="1">
        <f>B162/$B$173</f>
        <v>0.0010487998502636522</v>
      </c>
      <c r="D162" s="5">
        <f>C162*$B$176</f>
        <v>0</v>
      </c>
      <c r="E162" s="5">
        <f>B162+D162</f>
        <v>975</v>
      </c>
      <c r="K162" s="76">
        <f t="shared" si="20"/>
        <v>975</v>
      </c>
      <c r="M162" s="6"/>
      <c r="P162" s="17">
        <f>E162</f>
        <v>975</v>
      </c>
    </row>
    <row r="163" spans="1:16" ht="12.75">
      <c r="A163" s="42" t="s">
        <v>220</v>
      </c>
      <c r="B163">
        <v>3</v>
      </c>
      <c r="C163" s="1">
        <f>B163/$B$173</f>
        <v>3.2270764623496988E-06</v>
      </c>
      <c r="D163" s="5">
        <f>C163*$B$176</f>
        <v>0</v>
      </c>
      <c r="E163" s="5">
        <f>B163+D163</f>
        <v>3</v>
      </c>
      <c r="K163" s="76">
        <f t="shared" si="20"/>
        <v>3</v>
      </c>
      <c r="M163" s="6"/>
      <c r="P163" s="17">
        <f>E163</f>
        <v>3</v>
      </c>
    </row>
    <row r="164" spans="1:16" ht="12.75">
      <c r="A164" s="42" t="s">
        <v>221</v>
      </c>
      <c r="B164">
        <v>220</v>
      </c>
      <c r="C164" s="1">
        <f>B164/$B$173</f>
        <v>0.0002366522739056446</v>
      </c>
      <c r="D164" s="5">
        <f>C164*$B$176</f>
        <v>0</v>
      </c>
      <c r="E164" s="5">
        <f>B164+D164</f>
        <v>220</v>
      </c>
      <c r="K164" s="76">
        <f t="shared" si="20"/>
        <v>220</v>
      </c>
      <c r="M164" s="6"/>
      <c r="P164" s="17">
        <f>E164</f>
        <v>220</v>
      </c>
    </row>
    <row r="165" spans="1:16" ht="12.75">
      <c r="A165" s="42" t="s">
        <v>222</v>
      </c>
      <c r="B165">
        <v>15</v>
      </c>
      <c r="C165" s="1">
        <f>B165/$B$173</f>
        <v>1.6135382311748493E-05</v>
      </c>
      <c r="D165" s="5">
        <f>C165*$B$176</f>
        <v>0</v>
      </c>
      <c r="E165" s="5">
        <f>B165+D165</f>
        <v>15</v>
      </c>
      <c r="K165" s="76">
        <f t="shared" si="20"/>
        <v>15</v>
      </c>
      <c r="M165" s="6"/>
      <c r="P165" s="17">
        <f>E165</f>
        <v>15</v>
      </c>
    </row>
    <row r="166" spans="1:16" ht="12.75">
      <c r="A166" s="42" t="s">
        <v>231</v>
      </c>
      <c r="B166"/>
      <c r="C166" s="1">
        <f>B166/$B$173</f>
        <v>0</v>
      </c>
      <c r="D166" s="5">
        <f>C166*$B$176</f>
        <v>0</v>
      </c>
      <c r="E166" s="5">
        <f>B166+D166</f>
        <v>0</v>
      </c>
      <c r="K166" s="76">
        <f t="shared" si="20"/>
        <v>0</v>
      </c>
      <c r="M166" s="6"/>
      <c r="P166" s="17">
        <f>E166</f>
        <v>0</v>
      </c>
    </row>
    <row r="167" spans="1:16" ht="12.75">
      <c r="A167" s="40" t="s">
        <v>146</v>
      </c>
      <c r="B167">
        <v>9</v>
      </c>
      <c r="C167" s="1">
        <f t="shared" si="14"/>
        <v>9.681229387049097E-06</v>
      </c>
      <c r="D167" s="5">
        <f t="shared" si="15"/>
        <v>0</v>
      </c>
      <c r="E167" s="5">
        <f t="shared" si="2"/>
        <v>9</v>
      </c>
      <c r="L167" s="77">
        <f>E167</f>
        <v>9</v>
      </c>
      <c r="M167" s="82"/>
      <c r="P167" s="17">
        <f t="shared" si="10"/>
        <v>9</v>
      </c>
    </row>
    <row r="168" spans="1:16" ht="12.75">
      <c r="A168" s="40" t="s">
        <v>152</v>
      </c>
      <c r="B168">
        <v>3</v>
      </c>
      <c r="C168" s="1">
        <f t="shared" si="14"/>
        <v>3.2270764623496988E-06</v>
      </c>
      <c r="D168" s="5">
        <f t="shared" si="15"/>
        <v>0</v>
      </c>
      <c r="E168" s="5">
        <f t="shared" si="2"/>
        <v>3</v>
      </c>
      <c r="L168" s="77">
        <f>E168</f>
        <v>3</v>
      </c>
      <c r="M168" s="82"/>
      <c r="P168" s="17">
        <f t="shared" si="10"/>
        <v>3</v>
      </c>
    </row>
    <row r="169" spans="1:16" ht="12.75">
      <c r="A169" s="45" t="s">
        <v>223</v>
      </c>
      <c r="B169"/>
      <c r="C169" s="1">
        <f t="shared" si="14"/>
        <v>0</v>
      </c>
      <c r="D169" s="5">
        <f t="shared" si="15"/>
        <v>0</v>
      </c>
      <c r="E169" s="5">
        <f t="shared" si="2"/>
        <v>0</v>
      </c>
      <c r="M169" s="6"/>
      <c r="N169" s="80">
        <f>E169</f>
        <v>0</v>
      </c>
      <c r="P169" s="17">
        <f t="shared" si="10"/>
        <v>0</v>
      </c>
    </row>
    <row r="170" spans="1:16" ht="12.75">
      <c r="A170" s="45" t="s">
        <v>258</v>
      </c>
      <c r="B170"/>
      <c r="C170" s="1">
        <f>B170/$B$173</f>
        <v>0</v>
      </c>
      <c r="D170" s="5">
        <f>C170*$B$176</f>
        <v>0</v>
      </c>
      <c r="E170" s="5">
        <f>B170+D170</f>
        <v>0</v>
      </c>
      <c r="M170" s="6"/>
      <c r="N170" s="80">
        <f>E170</f>
        <v>0</v>
      </c>
      <c r="P170" s="17">
        <f>E170</f>
        <v>0</v>
      </c>
    </row>
    <row r="171" spans="1:16" ht="12.75">
      <c r="A171" s="45" t="s">
        <v>147</v>
      </c>
      <c r="B171"/>
      <c r="C171" s="1">
        <f t="shared" si="14"/>
        <v>0</v>
      </c>
      <c r="D171" s="5">
        <f t="shared" si="15"/>
        <v>0</v>
      </c>
      <c r="E171" s="5">
        <f t="shared" si="2"/>
        <v>0</v>
      </c>
      <c r="M171" s="6"/>
      <c r="N171" s="80">
        <f>E171</f>
        <v>0</v>
      </c>
      <c r="P171" s="17">
        <f t="shared" si="10"/>
        <v>0</v>
      </c>
    </row>
    <row r="172" spans="1:2" ht="12.75">
      <c r="A172"/>
      <c r="B172" s="16"/>
    </row>
    <row r="173" spans="1:16" ht="12.75">
      <c r="A173" s="1" t="s">
        <v>67</v>
      </c>
      <c r="B173" s="16">
        <v>929634</v>
      </c>
      <c r="C173" s="1">
        <f>B173/$B$174</f>
        <v>1</v>
      </c>
      <c r="E173" s="5">
        <f>SUM(E12:E171)</f>
        <v>929634</v>
      </c>
      <c r="F173" s="33">
        <f aca="true" t="shared" si="21" ref="F173:M173">SUM(F12:F168)</f>
        <v>289744</v>
      </c>
      <c r="G173" s="34">
        <f t="shared" si="21"/>
        <v>54901</v>
      </c>
      <c r="H173" s="31">
        <f t="shared" si="21"/>
        <v>1580</v>
      </c>
      <c r="I173" s="32">
        <f>SUM(I12:I171)</f>
        <v>1024</v>
      </c>
      <c r="J173" s="38">
        <f t="shared" si="21"/>
        <v>37738</v>
      </c>
      <c r="K173" s="35">
        <f>SUM(K12:K171)</f>
        <v>41211</v>
      </c>
      <c r="L173" s="36">
        <f t="shared" si="21"/>
        <v>4862</v>
      </c>
      <c r="M173" s="37">
        <f t="shared" si="21"/>
        <v>174</v>
      </c>
      <c r="N173" s="44">
        <f>SUM(N12:N171)</f>
        <v>0</v>
      </c>
      <c r="O173" s="85">
        <f>SUM(O12:O168)</f>
        <v>498400</v>
      </c>
      <c r="P173" s="5">
        <f>SUM(P12:P171)</f>
        <v>431234</v>
      </c>
    </row>
    <row r="174" spans="1:4" ht="12.75">
      <c r="A174" s="1" t="s">
        <v>68</v>
      </c>
      <c r="B174" s="5">
        <v>929634</v>
      </c>
      <c r="D174" s="5" t="s">
        <v>66</v>
      </c>
    </row>
    <row r="175" spans="2:3" ht="12.75">
      <c r="B175" s="5" t="s">
        <v>66</v>
      </c>
      <c r="C175" s="5"/>
    </row>
    <row r="176" spans="1:2" ht="38.25">
      <c r="A176" s="18" t="s">
        <v>69</v>
      </c>
      <c r="B176" s="19">
        <f>B174-B173</f>
        <v>0</v>
      </c>
    </row>
    <row r="177" ht="13.5" thickBot="1"/>
    <row r="178" spans="1:12" ht="12.75">
      <c r="A178" s="46"/>
      <c r="B178" s="47"/>
      <c r="C178" s="48"/>
      <c r="D178" s="47"/>
      <c r="E178" s="47"/>
      <c r="F178" s="48"/>
      <c r="G178" s="48"/>
      <c r="H178" s="48"/>
      <c r="I178" s="48"/>
      <c r="J178" s="48"/>
      <c r="K178" s="48"/>
      <c r="L178" s="49"/>
    </row>
    <row r="179" spans="1:12" ht="12.75">
      <c r="A179" s="50">
        <v>1</v>
      </c>
      <c r="B179" s="51" t="s">
        <v>159</v>
      </c>
      <c r="C179" s="52"/>
      <c r="D179" s="51"/>
      <c r="E179" s="51"/>
      <c r="F179" s="52"/>
      <c r="G179" s="52"/>
      <c r="H179" s="52"/>
      <c r="I179" s="53">
        <f>P173</f>
        <v>431234</v>
      </c>
      <c r="J179" s="52"/>
      <c r="K179" s="52"/>
      <c r="L179" s="54"/>
    </row>
    <row r="180" spans="1:12" ht="13.5" thickBot="1">
      <c r="A180" s="50"/>
      <c r="B180" s="51"/>
      <c r="C180" s="52"/>
      <c r="D180" s="51"/>
      <c r="E180" s="51"/>
      <c r="F180" s="52"/>
      <c r="G180" s="52"/>
      <c r="H180" s="52"/>
      <c r="I180" s="55"/>
      <c r="J180" s="52"/>
      <c r="K180" s="52"/>
      <c r="L180" s="54"/>
    </row>
    <row r="181" spans="1:12" ht="13.5" thickBot="1">
      <c r="A181" s="50"/>
      <c r="B181" s="51"/>
      <c r="C181" s="52"/>
      <c r="D181" s="51"/>
      <c r="E181" s="51"/>
      <c r="F181" s="52"/>
      <c r="G181" s="52"/>
      <c r="H181" s="52"/>
      <c r="I181" s="56" t="s">
        <v>58</v>
      </c>
      <c r="J181" s="57" t="s">
        <v>160</v>
      </c>
      <c r="K181" s="57" t="s">
        <v>161</v>
      </c>
      <c r="L181" s="54"/>
    </row>
    <row r="182" spans="1:12" ht="12.75">
      <c r="A182" s="50">
        <v>2</v>
      </c>
      <c r="B182" s="51" t="s">
        <v>162</v>
      </c>
      <c r="C182" s="52"/>
      <c r="D182" s="51"/>
      <c r="E182" s="51"/>
      <c r="F182" s="52"/>
      <c r="G182" s="52"/>
      <c r="H182" s="52"/>
      <c r="I182" s="58">
        <f>J182+K182</f>
        <v>344645</v>
      </c>
      <c r="J182" s="58">
        <f>G173</f>
        <v>54901</v>
      </c>
      <c r="K182" s="58">
        <f>F173</f>
        <v>289744</v>
      </c>
      <c r="L182" s="54"/>
    </row>
    <row r="183" spans="1:12" ht="12.75">
      <c r="A183" s="50">
        <v>3</v>
      </c>
      <c r="B183" s="51" t="s">
        <v>163</v>
      </c>
      <c r="C183" s="52"/>
      <c r="D183" s="51"/>
      <c r="E183" s="51"/>
      <c r="F183" s="52"/>
      <c r="G183" s="52"/>
      <c r="H183" s="52"/>
      <c r="I183" s="58">
        <f>J183+K183</f>
        <v>2604</v>
      </c>
      <c r="J183" s="58">
        <f>H173</f>
        <v>1580</v>
      </c>
      <c r="K183" s="58">
        <f>I173</f>
        <v>1024</v>
      </c>
      <c r="L183" s="54"/>
    </row>
    <row r="184" spans="1:12" ht="12.75">
      <c r="A184" s="50">
        <v>4</v>
      </c>
      <c r="B184" s="51" t="s">
        <v>164</v>
      </c>
      <c r="C184" s="52"/>
      <c r="D184" s="51"/>
      <c r="E184" s="51"/>
      <c r="F184" s="52"/>
      <c r="G184" s="52"/>
      <c r="H184" s="52"/>
      <c r="I184" s="58">
        <f>J184+K184</f>
        <v>78949</v>
      </c>
      <c r="J184" s="58">
        <f>J173</f>
        <v>37738</v>
      </c>
      <c r="K184" s="58">
        <f>K173</f>
        <v>41211</v>
      </c>
      <c r="L184" s="54"/>
    </row>
    <row r="185" spans="1:12" ht="12.75">
      <c r="A185" s="50">
        <v>5</v>
      </c>
      <c r="B185" s="51" t="s">
        <v>165</v>
      </c>
      <c r="C185" s="52"/>
      <c r="D185" s="51"/>
      <c r="E185" s="51"/>
      <c r="F185" s="52"/>
      <c r="G185" s="52"/>
      <c r="H185" s="52"/>
      <c r="I185" s="59">
        <f>L173</f>
        <v>4862</v>
      </c>
      <c r="J185" s="52"/>
      <c r="K185" s="52"/>
      <c r="L185" s="54"/>
    </row>
    <row r="186" spans="1:12" ht="12.75">
      <c r="A186" s="50">
        <v>6</v>
      </c>
      <c r="B186" s="51" t="s">
        <v>166</v>
      </c>
      <c r="C186" s="52"/>
      <c r="D186" s="51"/>
      <c r="E186" s="51"/>
      <c r="F186" s="52"/>
      <c r="G186" s="52"/>
      <c r="H186" s="52"/>
      <c r="I186" s="53">
        <f>M173</f>
        <v>174</v>
      </c>
      <c r="J186" s="52"/>
      <c r="K186" s="52"/>
      <c r="L186" s="54"/>
    </row>
    <row r="187" spans="1:12" ht="12.75">
      <c r="A187" s="50">
        <v>9</v>
      </c>
      <c r="B187" s="51" t="s">
        <v>167</v>
      </c>
      <c r="C187" s="52"/>
      <c r="D187" s="51"/>
      <c r="E187" s="51"/>
      <c r="F187" s="52"/>
      <c r="G187" s="52"/>
      <c r="H187" s="52"/>
      <c r="I187" s="52"/>
      <c r="J187" s="52"/>
      <c r="K187" s="52"/>
      <c r="L187" s="54"/>
    </row>
    <row r="188" spans="1:12" ht="12.75">
      <c r="A188" s="50"/>
      <c r="B188" s="60" t="s">
        <v>168</v>
      </c>
      <c r="C188" s="61"/>
      <c r="D188" s="60" t="s">
        <v>169</v>
      </c>
      <c r="E188" s="51"/>
      <c r="F188" s="52"/>
      <c r="G188" s="52"/>
      <c r="H188" s="52"/>
      <c r="I188" s="52"/>
      <c r="J188" s="52"/>
      <c r="K188" s="52"/>
      <c r="L188" s="54"/>
    </row>
    <row r="189" spans="1:12" ht="12.75">
      <c r="A189" s="50"/>
      <c r="B189" s="51" t="s">
        <v>170</v>
      </c>
      <c r="C189" s="52"/>
      <c r="D189" s="62">
        <v>13297</v>
      </c>
      <c r="E189" s="51"/>
      <c r="F189" s="52"/>
      <c r="G189" s="52"/>
      <c r="H189" s="52"/>
      <c r="I189" s="52"/>
      <c r="J189" s="52"/>
      <c r="K189" s="52"/>
      <c r="L189" s="54"/>
    </row>
    <row r="190" spans="1:12" ht="12.75">
      <c r="A190" s="50"/>
      <c r="B190" s="51" t="s">
        <v>174</v>
      </c>
      <c r="C190" s="52"/>
      <c r="D190" s="63">
        <v>26344</v>
      </c>
      <c r="E190" s="51"/>
      <c r="F190" s="52"/>
      <c r="G190" s="52"/>
      <c r="H190" s="52"/>
      <c r="I190" s="52"/>
      <c r="J190" s="52"/>
      <c r="K190" s="52"/>
      <c r="L190" s="54"/>
    </row>
    <row r="191" spans="1:12" ht="12.75">
      <c r="A191" s="50"/>
      <c r="B191" s="51" t="s">
        <v>175</v>
      </c>
      <c r="C191" s="52"/>
      <c r="D191" s="63">
        <v>1570</v>
      </c>
      <c r="E191" s="51"/>
      <c r="F191" s="52"/>
      <c r="G191" s="52"/>
      <c r="H191" s="52"/>
      <c r="I191" s="52"/>
      <c r="J191" s="52"/>
      <c r="K191" s="52"/>
      <c r="L191" s="54"/>
    </row>
    <row r="192" spans="1:12" ht="12.75">
      <c r="A192" s="50"/>
      <c r="B192" s="51" t="s">
        <v>176</v>
      </c>
      <c r="C192" s="52"/>
      <c r="D192" s="62">
        <v>514</v>
      </c>
      <c r="E192" s="51"/>
      <c r="F192" s="52"/>
      <c r="G192" s="52"/>
      <c r="H192" s="52"/>
      <c r="I192" s="52"/>
      <c r="J192" s="52"/>
      <c r="K192" s="52"/>
      <c r="L192" s="54"/>
    </row>
    <row r="193" spans="1:12" ht="12.75">
      <c r="A193" s="50"/>
      <c r="B193" s="51" t="s">
        <v>171</v>
      </c>
      <c r="C193" s="52"/>
      <c r="D193" s="63">
        <v>5</v>
      </c>
      <c r="E193" s="51"/>
      <c r="F193" s="52"/>
      <c r="G193" s="52"/>
      <c r="H193" s="52"/>
      <c r="I193" s="52"/>
      <c r="J193" s="52"/>
      <c r="K193" s="52"/>
      <c r="L193" s="54"/>
    </row>
    <row r="194" spans="1:12" ht="12.75">
      <c r="A194" s="50"/>
      <c r="B194" s="51" t="s">
        <v>177</v>
      </c>
      <c r="C194" s="52"/>
      <c r="D194" s="63">
        <v>435</v>
      </c>
      <c r="E194" s="51"/>
      <c r="F194" s="52"/>
      <c r="G194" s="52"/>
      <c r="H194" s="52"/>
      <c r="I194" s="52"/>
      <c r="J194" s="52"/>
      <c r="K194" s="52"/>
      <c r="L194" s="54"/>
    </row>
    <row r="195" spans="1:12" ht="13.5" thickBot="1">
      <c r="A195" s="64"/>
      <c r="B195" s="65"/>
      <c r="C195" s="66"/>
      <c r="D195" s="65"/>
      <c r="E195" s="65"/>
      <c r="F195" s="66"/>
      <c r="G195" s="66"/>
      <c r="H195" s="66"/>
      <c r="I195" s="66"/>
      <c r="J195" s="66"/>
      <c r="K195" s="66"/>
      <c r="L195" s="67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1"/>
  <sheetViews>
    <sheetView zoomScale="70" zoomScaleNormal="70" zoomScalePageLayoutView="0" workbookViewId="0" topLeftCell="A1">
      <pane ySplit="11" topLeftCell="A76" activePane="bottomLeft" state="frozen"/>
      <selection pane="topLeft" activeCell="A1" sqref="A1"/>
      <selection pane="bottomLeft" activeCell="C99" sqref="C99"/>
    </sheetView>
  </sheetViews>
  <sheetFormatPr defaultColWidth="9.140625" defaultRowHeight="12.75"/>
  <cols>
    <col min="1" max="1" width="27.8515625" style="1" customWidth="1"/>
    <col min="2" max="2" width="10.28125" style="5" customWidth="1"/>
    <col min="3" max="3" width="11.8515625" style="1" customWidth="1"/>
    <col min="4" max="4" width="12.28125" style="5" customWidth="1"/>
    <col min="5" max="5" width="8.57421875" style="5" bestFit="1" customWidth="1"/>
    <col min="6" max="9" width="9.28125" style="1" bestFit="1" customWidth="1"/>
    <col min="10" max="10" width="9.57421875" style="1" customWidth="1"/>
    <col min="11" max="11" width="9.7109375" style="1" customWidth="1"/>
    <col min="12" max="12" width="10.00390625" style="1" customWidth="1"/>
    <col min="13" max="15" width="9.140625" style="1" customWidth="1"/>
    <col min="16" max="16" width="9.57421875" style="1" customWidth="1"/>
    <col min="17" max="17" width="9.8515625" style="1" customWidth="1"/>
    <col min="18" max="16384" width="9.140625" style="1" customWidth="1"/>
  </cols>
  <sheetData>
    <row r="1" spans="1:16" ht="15.75" customHeight="1" hidden="1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ht="15" customHeight="1" hidden="1">
      <c r="A3" s="1" t="s">
        <v>48</v>
      </c>
    </row>
    <row r="4" ht="12.75" hidden="1">
      <c r="A4" s="1" t="s">
        <v>49</v>
      </c>
    </row>
    <row r="5" ht="12.75" hidden="1">
      <c r="A5" s="1" t="s">
        <v>50</v>
      </c>
    </row>
    <row r="6" ht="12.75" hidden="1">
      <c r="A6" s="1" t="s">
        <v>51</v>
      </c>
    </row>
    <row r="7" spans="1:5" s="6" customFormat="1" ht="12.75" hidden="1">
      <c r="A7" s="6" t="s">
        <v>52</v>
      </c>
      <c r="B7" s="7"/>
      <c r="D7" s="7"/>
      <c r="E7" s="7"/>
    </row>
    <row r="8" ht="12.75" hidden="1">
      <c r="A8" s="1" t="s">
        <v>53</v>
      </c>
    </row>
    <row r="9" ht="12.75" hidden="1"/>
    <row r="10" ht="20.25">
      <c r="A10" s="71" t="s">
        <v>185</v>
      </c>
    </row>
    <row r="11" spans="1:16" ht="63.75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3" t="s">
        <v>65</v>
      </c>
      <c r="P11" s="10" t="s">
        <v>64</v>
      </c>
    </row>
    <row r="12" spans="1:16" ht="12.75">
      <c r="A12" s="28" t="s">
        <v>70</v>
      </c>
      <c r="B12">
        <v>7</v>
      </c>
      <c r="C12" s="1">
        <f aca="true" t="shared" si="0" ref="C12:C61">B12/$B$99</f>
        <v>0.00011691804045364199</v>
      </c>
      <c r="D12" s="5">
        <f aca="true" t="shared" si="1" ref="D12:D61">C12*$B$102</f>
        <v>0</v>
      </c>
      <c r="E12" s="5">
        <f aca="true" t="shared" si="2" ref="E12:E97">B12+D12</f>
        <v>7</v>
      </c>
      <c r="H12" s="72">
        <f>E12</f>
        <v>7</v>
      </c>
      <c r="I12" s="17"/>
      <c r="P12" s="5">
        <f>E12</f>
        <v>7</v>
      </c>
    </row>
    <row r="13" spans="1:16" ht="12.75">
      <c r="A13" s="28" t="s">
        <v>269</v>
      </c>
      <c r="B13">
        <v>2</v>
      </c>
      <c r="C13" s="1">
        <f>B13/$B$99</f>
        <v>3.3405154415326286E-05</v>
      </c>
      <c r="D13" s="5">
        <f>C13*$B$102</f>
        <v>0</v>
      </c>
      <c r="E13" s="5">
        <f>B13+D13</f>
        <v>2</v>
      </c>
      <c r="H13" s="72">
        <f>E13</f>
        <v>2</v>
      </c>
      <c r="I13" s="17"/>
      <c r="P13" s="5">
        <f>E13</f>
        <v>2</v>
      </c>
    </row>
    <row r="14" spans="1:16" ht="12.75">
      <c r="A14" s="28" t="s">
        <v>245</v>
      </c>
      <c r="B14">
        <v>147</v>
      </c>
      <c r="C14" s="1">
        <f t="shared" si="0"/>
        <v>0.002455278849526482</v>
      </c>
      <c r="D14" s="5">
        <f t="shared" si="1"/>
        <v>0</v>
      </c>
      <c r="E14" s="5">
        <f t="shared" si="2"/>
        <v>147</v>
      </c>
      <c r="H14" s="72">
        <f>E14</f>
        <v>147</v>
      </c>
      <c r="I14" s="17"/>
      <c r="P14" s="5">
        <f aca="true" t="shared" si="3" ref="P14:P93">E14</f>
        <v>147</v>
      </c>
    </row>
    <row r="15" spans="1:16" ht="12.75">
      <c r="A15" s="28" t="s">
        <v>259</v>
      </c>
      <c r="B15">
        <v>1</v>
      </c>
      <c r="C15" s="1">
        <f t="shared" si="0"/>
        <v>1.6702577207663143E-05</v>
      </c>
      <c r="D15" s="5">
        <f t="shared" si="1"/>
        <v>0</v>
      </c>
      <c r="E15" s="5">
        <f>B15+D15</f>
        <v>1</v>
      </c>
      <c r="H15" s="72">
        <f>E15</f>
        <v>1</v>
      </c>
      <c r="I15" s="17"/>
      <c r="P15" s="5">
        <f>E15</f>
        <v>1</v>
      </c>
    </row>
    <row r="16" spans="1:16" ht="12.75">
      <c r="A16" s="28" t="s">
        <v>1</v>
      </c>
      <c r="B16">
        <v>1</v>
      </c>
      <c r="C16" s="1">
        <f t="shared" si="0"/>
        <v>1.6702577207663143E-05</v>
      </c>
      <c r="D16" s="5">
        <f t="shared" si="1"/>
        <v>0</v>
      </c>
      <c r="E16" s="5">
        <f>B16+D16</f>
        <v>1</v>
      </c>
      <c r="H16" s="72">
        <f>E16</f>
        <v>1</v>
      </c>
      <c r="I16" s="17"/>
      <c r="P16" s="5">
        <f>E16</f>
        <v>1</v>
      </c>
    </row>
    <row r="17" spans="1:16" ht="12.75">
      <c r="A17" s="30" t="s">
        <v>2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I17" s="73">
        <f>E17</f>
        <v>0</v>
      </c>
      <c r="P17" s="5">
        <f>E17</f>
        <v>0</v>
      </c>
    </row>
    <row r="18" spans="1:16" ht="12.75">
      <c r="A18" s="30" t="s">
        <v>190</v>
      </c>
      <c r="B18"/>
      <c r="C18" s="1">
        <f t="shared" si="0"/>
        <v>0</v>
      </c>
      <c r="D18" s="5">
        <f t="shared" si="1"/>
        <v>0</v>
      </c>
      <c r="E18" s="5">
        <f t="shared" si="2"/>
        <v>0</v>
      </c>
      <c r="I18" s="73">
        <f aca="true" t="shared" si="4" ref="I18:I23">E18</f>
        <v>0</v>
      </c>
      <c r="P18" s="5">
        <f t="shared" si="3"/>
        <v>0</v>
      </c>
    </row>
    <row r="19" spans="1:16" ht="12.75">
      <c r="A19" s="30" t="s">
        <v>82</v>
      </c>
      <c r="B19"/>
      <c r="C19" s="1">
        <f t="shared" si="0"/>
        <v>0</v>
      </c>
      <c r="D19" s="5">
        <f t="shared" si="1"/>
        <v>0</v>
      </c>
      <c r="E19" s="5">
        <f>B19+D19</f>
        <v>0</v>
      </c>
      <c r="I19" s="73">
        <f t="shared" si="4"/>
        <v>0</v>
      </c>
      <c r="P19" s="5">
        <f t="shared" si="3"/>
        <v>0</v>
      </c>
    </row>
    <row r="20" spans="1:16" ht="12.75">
      <c r="A20" s="30" t="s">
        <v>83</v>
      </c>
      <c r="B20">
        <v>4</v>
      </c>
      <c r="C20" s="1">
        <f t="shared" si="0"/>
        <v>6.681030883065257E-05</v>
      </c>
      <c r="D20" s="5">
        <f t="shared" si="1"/>
        <v>0</v>
      </c>
      <c r="E20" s="5">
        <f t="shared" si="2"/>
        <v>4</v>
      </c>
      <c r="I20" s="73">
        <f t="shared" si="4"/>
        <v>4</v>
      </c>
      <c r="P20" s="5">
        <f t="shared" si="3"/>
        <v>4</v>
      </c>
    </row>
    <row r="21" spans="1:16" ht="12.75">
      <c r="A21" s="30" t="s">
        <v>85</v>
      </c>
      <c r="B21"/>
      <c r="C21" s="1">
        <f t="shared" si="0"/>
        <v>0</v>
      </c>
      <c r="D21" s="5">
        <f t="shared" si="1"/>
        <v>0</v>
      </c>
      <c r="E21" s="5">
        <f t="shared" si="2"/>
        <v>0</v>
      </c>
      <c r="I21" s="73">
        <f t="shared" si="4"/>
        <v>0</v>
      </c>
      <c r="P21" s="5">
        <f t="shared" si="3"/>
        <v>0</v>
      </c>
    </row>
    <row r="22" spans="1:16" ht="12.75">
      <c r="A22" s="30" t="s">
        <v>89</v>
      </c>
      <c r="B22"/>
      <c r="C22" s="1">
        <f t="shared" si="0"/>
        <v>0</v>
      </c>
      <c r="D22" s="5">
        <f t="shared" si="1"/>
        <v>0</v>
      </c>
      <c r="E22" s="5">
        <f t="shared" si="2"/>
        <v>0</v>
      </c>
      <c r="I22" s="73">
        <f t="shared" si="4"/>
        <v>0</v>
      </c>
      <c r="P22" s="5">
        <f t="shared" si="3"/>
        <v>0</v>
      </c>
    </row>
    <row r="23" spans="1:16" ht="12.75">
      <c r="A23" s="30" t="s">
        <v>90</v>
      </c>
      <c r="B23">
        <v>1</v>
      </c>
      <c r="C23" s="1">
        <f t="shared" si="0"/>
        <v>1.6702577207663143E-05</v>
      </c>
      <c r="D23" s="5">
        <f t="shared" si="1"/>
        <v>0</v>
      </c>
      <c r="E23" s="5">
        <f t="shared" si="2"/>
        <v>1</v>
      </c>
      <c r="I23" s="73">
        <f t="shared" si="4"/>
        <v>1</v>
      </c>
      <c r="P23" s="5">
        <f t="shared" si="3"/>
        <v>1</v>
      </c>
    </row>
    <row r="24" spans="1:16" ht="12.75">
      <c r="A24" s="30" t="s">
        <v>270</v>
      </c>
      <c r="B24">
        <v>7</v>
      </c>
      <c r="C24" s="1">
        <f t="shared" si="0"/>
        <v>0.00011691804045364199</v>
      </c>
      <c r="D24" s="5">
        <f t="shared" si="1"/>
        <v>0</v>
      </c>
      <c r="E24" s="5">
        <f>B24+D24</f>
        <v>7</v>
      </c>
      <c r="I24" s="73">
        <f>E24</f>
        <v>7</v>
      </c>
      <c r="P24" s="5">
        <f>E24</f>
        <v>7</v>
      </c>
    </row>
    <row r="25" spans="1:16" ht="12.75">
      <c r="A25" s="28" t="s">
        <v>4</v>
      </c>
      <c r="B25">
        <v>421</v>
      </c>
      <c r="C25" s="1">
        <f t="shared" si="0"/>
        <v>0.007031785004426183</v>
      </c>
      <c r="D25" s="5">
        <f t="shared" si="1"/>
        <v>0</v>
      </c>
      <c r="E25" s="5">
        <f t="shared" si="2"/>
        <v>421</v>
      </c>
      <c r="H25" s="72">
        <f>E25</f>
        <v>421</v>
      </c>
      <c r="P25" s="5">
        <f t="shared" si="3"/>
        <v>421</v>
      </c>
    </row>
    <row r="26" spans="1:16" ht="12.75">
      <c r="A26" s="28" t="s">
        <v>95</v>
      </c>
      <c r="B26">
        <v>1</v>
      </c>
      <c r="C26" s="1">
        <f t="shared" si="0"/>
        <v>1.6702577207663143E-05</v>
      </c>
      <c r="D26" s="5">
        <f t="shared" si="1"/>
        <v>0</v>
      </c>
      <c r="E26" s="5">
        <f>B26+D26</f>
        <v>1</v>
      </c>
      <c r="H26" s="72">
        <f>E26</f>
        <v>1</v>
      </c>
      <c r="P26" s="5">
        <f t="shared" si="3"/>
        <v>1</v>
      </c>
    </row>
    <row r="27" spans="1:16" ht="12.75">
      <c r="A27" s="28" t="s">
        <v>96</v>
      </c>
      <c r="B27"/>
      <c r="C27" s="1">
        <f t="shared" si="0"/>
        <v>0</v>
      </c>
      <c r="D27" s="5">
        <f t="shared" si="1"/>
        <v>0</v>
      </c>
      <c r="E27" s="5">
        <f>B27+D27</f>
        <v>0</v>
      </c>
      <c r="H27" s="72">
        <f>E27</f>
        <v>0</v>
      </c>
      <c r="P27" s="5">
        <f t="shared" si="3"/>
        <v>0</v>
      </c>
    </row>
    <row r="28" spans="1:16" ht="12.75">
      <c r="A28" s="28" t="s">
        <v>97</v>
      </c>
      <c r="B28">
        <v>7</v>
      </c>
      <c r="C28" s="1">
        <f t="shared" si="0"/>
        <v>0.00011691804045364199</v>
      </c>
      <c r="D28" s="5">
        <f t="shared" si="1"/>
        <v>0</v>
      </c>
      <c r="E28" s="5">
        <f t="shared" si="2"/>
        <v>7</v>
      </c>
      <c r="H28" s="72">
        <f>E28</f>
        <v>7</v>
      </c>
      <c r="P28" s="5">
        <f t="shared" si="3"/>
        <v>7</v>
      </c>
    </row>
    <row r="29" spans="1:16" ht="12.75">
      <c r="A29" s="30" t="s">
        <v>5</v>
      </c>
      <c r="B29">
        <v>10</v>
      </c>
      <c r="C29" s="1">
        <f t="shared" si="0"/>
        <v>0.00016702577207663142</v>
      </c>
      <c r="D29" s="5">
        <f t="shared" si="1"/>
        <v>0</v>
      </c>
      <c r="E29" s="5">
        <f t="shared" si="2"/>
        <v>10</v>
      </c>
      <c r="I29" s="73">
        <f>E29</f>
        <v>10</v>
      </c>
      <c r="P29" s="5">
        <f t="shared" si="3"/>
        <v>10</v>
      </c>
    </row>
    <row r="30" spans="1:16" ht="12.75">
      <c r="A30" s="28" t="s">
        <v>6</v>
      </c>
      <c r="B30">
        <v>2</v>
      </c>
      <c r="C30" s="1">
        <f t="shared" si="0"/>
        <v>3.3405154415326286E-05</v>
      </c>
      <c r="D30" s="5">
        <f t="shared" si="1"/>
        <v>0</v>
      </c>
      <c r="E30" s="5">
        <f t="shared" si="2"/>
        <v>2</v>
      </c>
      <c r="H30" s="72">
        <f>E30</f>
        <v>2</v>
      </c>
      <c r="P30" s="5">
        <f t="shared" si="3"/>
        <v>2</v>
      </c>
    </row>
    <row r="31" spans="1:16" ht="12.75">
      <c r="A31" s="30" t="s">
        <v>271</v>
      </c>
      <c r="B31">
        <v>1</v>
      </c>
      <c r="C31" s="1">
        <f t="shared" si="0"/>
        <v>1.6702577207663143E-05</v>
      </c>
      <c r="D31" s="5">
        <f t="shared" si="1"/>
        <v>0</v>
      </c>
      <c r="E31" s="5">
        <f t="shared" si="2"/>
        <v>1</v>
      </c>
      <c r="I31" s="73">
        <f>E31</f>
        <v>1</v>
      </c>
      <c r="P31" s="5">
        <f t="shared" si="3"/>
        <v>1</v>
      </c>
    </row>
    <row r="32" spans="1:16" ht="12.75">
      <c r="A32" s="30" t="s">
        <v>103</v>
      </c>
      <c r="B32">
        <v>17</v>
      </c>
      <c r="C32" s="1">
        <f t="shared" si="0"/>
        <v>0.0002839438125302734</v>
      </c>
      <c r="D32" s="5">
        <f t="shared" si="1"/>
        <v>0</v>
      </c>
      <c r="E32" s="5">
        <f aca="true" t="shared" si="5" ref="E32:E37">B32+D32</f>
        <v>17</v>
      </c>
      <c r="I32" s="73">
        <f>E32</f>
        <v>17</v>
      </c>
      <c r="P32" s="5">
        <f t="shared" si="3"/>
        <v>17</v>
      </c>
    </row>
    <row r="33" spans="1:16" ht="12.75">
      <c r="A33" s="30" t="s">
        <v>105</v>
      </c>
      <c r="B33">
        <v>50</v>
      </c>
      <c r="C33" s="1">
        <f t="shared" si="0"/>
        <v>0.0008351288603831572</v>
      </c>
      <c r="D33" s="5">
        <f t="shared" si="1"/>
        <v>0</v>
      </c>
      <c r="E33" s="5">
        <f t="shared" si="5"/>
        <v>50</v>
      </c>
      <c r="I33" s="73">
        <f>E33</f>
        <v>50</v>
      </c>
      <c r="P33" s="5">
        <f>E33</f>
        <v>50</v>
      </c>
    </row>
    <row r="34" spans="1:16" ht="12.75">
      <c r="A34" s="28" t="s">
        <v>107</v>
      </c>
      <c r="B34"/>
      <c r="C34" s="1">
        <f t="shared" si="0"/>
        <v>0</v>
      </c>
      <c r="D34" s="5">
        <f t="shared" si="1"/>
        <v>0</v>
      </c>
      <c r="E34" s="5">
        <f t="shared" si="5"/>
        <v>0</v>
      </c>
      <c r="H34" s="72">
        <f>E34</f>
        <v>0</v>
      </c>
      <c r="P34" s="5">
        <f t="shared" si="3"/>
        <v>0</v>
      </c>
    </row>
    <row r="35" spans="1:16" ht="12.75">
      <c r="A35" s="30" t="s">
        <v>109</v>
      </c>
      <c r="B35"/>
      <c r="C35" s="1">
        <f t="shared" si="0"/>
        <v>0</v>
      </c>
      <c r="D35" s="5">
        <f t="shared" si="1"/>
        <v>0</v>
      </c>
      <c r="E35" s="5">
        <f t="shared" si="5"/>
        <v>0</v>
      </c>
      <c r="H35" s="72">
        <f>E35</f>
        <v>0</v>
      </c>
      <c r="P35" s="5">
        <f t="shared" si="3"/>
        <v>0</v>
      </c>
    </row>
    <row r="36" spans="1:16" ht="12.75">
      <c r="A36" s="30" t="s">
        <v>112</v>
      </c>
      <c r="B36"/>
      <c r="C36" s="1">
        <f t="shared" si="0"/>
        <v>0</v>
      </c>
      <c r="D36" s="5">
        <f t="shared" si="1"/>
        <v>0</v>
      </c>
      <c r="E36" s="5">
        <f t="shared" si="5"/>
        <v>0</v>
      </c>
      <c r="H36" s="6"/>
      <c r="I36" s="73">
        <f>E36</f>
        <v>0</v>
      </c>
      <c r="P36" s="5">
        <f>E36</f>
        <v>0</v>
      </c>
    </row>
    <row r="37" spans="1:16" ht="12.75">
      <c r="A37" s="30" t="s">
        <v>115</v>
      </c>
      <c r="B37">
        <v>27</v>
      </c>
      <c r="C37" s="1">
        <f t="shared" si="0"/>
        <v>0.00045096958460690484</v>
      </c>
      <c r="D37" s="5">
        <f t="shared" si="1"/>
        <v>0</v>
      </c>
      <c r="E37" s="5">
        <f t="shared" si="5"/>
        <v>27</v>
      </c>
      <c r="H37" s="6"/>
      <c r="I37" s="73">
        <f>E37</f>
        <v>27</v>
      </c>
      <c r="P37" s="5">
        <f t="shared" si="3"/>
        <v>27</v>
      </c>
    </row>
    <row r="38" spans="1:16" ht="12.75">
      <c r="A38" s="28" t="s">
        <v>108</v>
      </c>
      <c r="B38">
        <v>6</v>
      </c>
      <c r="C38" s="1">
        <f t="shared" si="0"/>
        <v>0.00010021546324597885</v>
      </c>
      <c r="D38" s="5">
        <f t="shared" si="1"/>
        <v>0</v>
      </c>
      <c r="E38" s="5">
        <f t="shared" si="2"/>
        <v>6</v>
      </c>
      <c r="H38" s="72">
        <f>E38</f>
        <v>6</v>
      </c>
      <c r="P38" s="5">
        <f t="shared" si="3"/>
        <v>6</v>
      </c>
    </row>
    <row r="39" spans="1:16" ht="12.75">
      <c r="A39" s="28" t="s">
        <v>117</v>
      </c>
      <c r="B39"/>
      <c r="C39" s="1">
        <f t="shared" si="0"/>
        <v>0</v>
      </c>
      <c r="D39" s="5">
        <f t="shared" si="1"/>
        <v>0</v>
      </c>
      <c r="E39" s="5">
        <f t="shared" si="2"/>
        <v>0</v>
      </c>
      <c r="H39" s="72">
        <f>E39</f>
        <v>0</v>
      </c>
      <c r="I39" s="6"/>
      <c r="P39" s="5">
        <f t="shared" si="3"/>
        <v>0</v>
      </c>
    </row>
    <row r="40" spans="1:16" ht="12.75">
      <c r="A40" s="30" t="s">
        <v>119</v>
      </c>
      <c r="B40">
        <v>32</v>
      </c>
      <c r="C40" s="1">
        <f t="shared" si="0"/>
        <v>0.0005344824706452206</v>
      </c>
      <c r="D40" s="5">
        <f t="shared" si="1"/>
        <v>0</v>
      </c>
      <c r="E40" s="5">
        <f>B40+D40</f>
        <v>32</v>
      </c>
      <c r="I40" s="73">
        <f>E40</f>
        <v>32</v>
      </c>
      <c r="P40" s="5">
        <f>E40</f>
        <v>32</v>
      </c>
    </row>
    <row r="41" spans="1:16" ht="12.75">
      <c r="A41" s="28" t="s">
        <v>260</v>
      </c>
      <c r="B41"/>
      <c r="C41" s="1">
        <f t="shared" si="0"/>
        <v>0</v>
      </c>
      <c r="D41" s="5">
        <f t="shared" si="1"/>
        <v>0</v>
      </c>
      <c r="E41" s="5">
        <f t="shared" si="2"/>
        <v>0</v>
      </c>
      <c r="H41" s="72">
        <f>E41</f>
        <v>0</v>
      </c>
      <c r="P41" s="5">
        <f t="shared" si="3"/>
        <v>0</v>
      </c>
    </row>
    <row r="42" spans="1:16" ht="12.75">
      <c r="A42" s="28" t="s">
        <v>120</v>
      </c>
      <c r="B42">
        <v>117</v>
      </c>
      <c r="C42" s="1">
        <f t="shared" si="0"/>
        <v>0.0019542015332965875</v>
      </c>
      <c r="D42" s="5">
        <f t="shared" si="1"/>
        <v>0</v>
      </c>
      <c r="E42" s="5">
        <f>B42+D42</f>
        <v>117</v>
      </c>
      <c r="H42" s="72">
        <f>E42</f>
        <v>117</v>
      </c>
      <c r="P42" s="5">
        <f>E42</f>
        <v>117</v>
      </c>
    </row>
    <row r="43" spans="1:16" ht="12.75">
      <c r="A43" s="28" t="s">
        <v>121</v>
      </c>
      <c r="B43">
        <v>25</v>
      </c>
      <c r="C43" s="1">
        <f t="shared" si="0"/>
        <v>0.0004175644301915786</v>
      </c>
      <c r="D43" s="5">
        <f t="shared" si="1"/>
        <v>0</v>
      </c>
      <c r="E43" s="5">
        <f t="shared" si="2"/>
        <v>25</v>
      </c>
      <c r="H43" s="72">
        <f>E43</f>
        <v>25</v>
      </c>
      <c r="P43" s="5">
        <f t="shared" si="3"/>
        <v>25</v>
      </c>
    </row>
    <row r="44" spans="1:16" ht="12.75">
      <c r="A44" s="28" t="s">
        <v>272</v>
      </c>
      <c r="B44">
        <v>6</v>
      </c>
      <c r="C44" s="1">
        <f>B44/$B$99</f>
        <v>0.00010021546324597885</v>
      </c>
      <c r="D44" s="5">
        <f>C44*$B$102</f>
        <v>0</v>
      </c>
      <c r="E44" s="5">
        <f>B44+D44</f>
        <v>6</v>
      </c>
      <c r="H44" s="72">
        <f>E44</f>
        <v>6</v>
      </c>
      <c r="P44" s="5">
        <f>E44</f>
        <v>6</v>
      </c>
    </row>
    <row r="45" spans="1:16" ht="12.75">
      <c r="A45" s="30" t="s">
        <v>8</v>
      </c>
      <c r="B45">
        <v>562</v>
      </c>
      <c r="C45" s="1">
        <f t="shared" si="0"/>
        <v>0.009386848390706685</v>
      </c>
      <c r="D45" s="5">
        <f t="shared" si="1"/>
        <v>0</v>
      </c>
      <c r="E45" s="5">
        <f t="shared" si="2"/>
        <v>562</v>
      </c>
      <c r="I45" s="73">
        <f>E45</f>
        <v>562</v>
      </c>
      <c r="P45" s="5">
        <f t="shared" si="3"/>
        <v>562</v>
      </c>
    </row>
    <row r="46" spans="1:16" ht="12.75">
      <c r="A46" s="30" t="s">
        <v>123</v>
      </c>
      <c r="B46">
        <v>4</v>
      </c>
      <c r="C46" s="1">
        <f t="shared" si="0"/>
        <v>6.681030883065257E-05</v>
      </c>
      <c r="D46" s="5">
        <f t="shared" si="1"/>
        <v>0</v>
      </c>
      <c r="E46" s="5">
        <f t="shared" si="2"/>
        <v>4</v>
      </c>
      <c r="I46" s="73">
        <f>E46</f>
        <v>4</v>
      </c>
      <c r="P46" s="5">
        <f t="shared" si="3"/>
        <v>4</v>
      </c>
    </row>
    <row r="47" spans="1:16" ht="12.75">
      <c r="A47" s="30" t="s">
        <v>124</v>
      </c>
      <c r="B47"/>
      <c r="C47" s="1">
        <f t="shared" si="0"/>
        <v>0</v>
      </c>
      <c r="D47" s="5">
        <f t="shared" si="1"/>
        <v>0</v>
      </c>
      <c r="E47" s="5">
        <f t="shared" si="2"/>
        <v>0</v>
      </c>
      <c r="I47" s="73">
        <f>E47</f>
        <v>0</v>
      </c>
      <c r="P47" s="5">
        <f t="shared" si="3"/>
        <v>0</v>
      </c>
    </row>
    <row r="48" spans="1:16" ht="12.75">
      <c r="A48" s="30" t="s">
        <v>125</v>
      </c>
      <c r="B48"/>
      <c r="C48" s="1">
        <f t="shared" si="0"/>
        <v>0</v>
      </c>
      <c r="D48" s="5">
        <f t="shared" si="1"/>
        <v>0</v>
      </c>
      <c r="E48" s="5">
        <f>B48+D48</f>
        <v>0</v>
      </c>
      <c r="I48" s="73">
        <f>E48</f>
        <v>0</v>
      </c>
      <c r="P48" s="5">
        <f>E48</f>
        <v>0</v>
      </c>
    </row>
    <row r="49" spans="1:16" ht="12.75">
      <c r="A49" s="30" t="s">
        <v>9</v>
      </c>
      <c r="B49"/>
      <c r="C49" s="1">
        <f t="shared" si="0"/>
        <v>0</v>
      </c>
      <c r="D49" s="5">
        <f t="shared" si="1"/>
        <v>0</v>
      </c>
      <c r="E49" s="5">
        <f t="shared" si="2"/>
        <v>0</v>
      </c>
      <c r="I49" s="73">
        <f>E49</f>
        <v>0</v>
      </c>
      <c r="P49" s="5">
        <f t="shared" si="3"/>
        <v>0</v>
      </c>
    </row>
    <row r="50" spans="1:16" ht="12.75">
      <c r="A50" s="28" t="s">
        <v>10</v>
      </c>
      <c r="B50">
        <v>254</v>
      </c>
      <c r="C50" s="1">
        <f t="shared" si="0"/>
        <v>0.004242454610746438</v>
      </c>
      <c r="D50" s="5">
        <f t="shared" si="1"/>
        <v>0</v>
      </c>
      <c r="E50" s="5">
        <f t="shared" si="2"/>
        <v>254</v>
      </c>
      <c r="H50" s="72">
        <f>E50</f>
        <v>254</v>
      </c>
      <c r="P50" s="5">
        <f t="shared" si="3"/>
        <v>254</v>
      </c>
    </row>
    <row r="51" spans="1:16" ht="12.75">
      <c r="A51" s="30" t="s">
        <v>127</v>
      </c>
      <c r="B51">
        <v>11</v>
      </c>
      <c r="C51" s="1">
        <f t="shared" si="0"/>
        <v>0.00018372834928429458</v>
      </c>
      <c r="D51" s="5">
        <f t="shared" si="1"/>
        <v>0</v>
      </c>
      <c r="E51" s="5">
        <f t="shared" si="2"/>
        <v>11</v>
      </c>
      <c r="I51" s="73">
        <f>E51</f>
        <v>11</v>
      </c>
      <c r="P51" s="5">
        <f t="shared" si="3"/>
        <v>11</v>
      </c>
    </row>
    <row r="52" spans="1:16" ht="12.75">
      <c r="A52" s="30" t="s">
        <v>128</v>
      </c>
      <c r="B52">
        <v>5</v>
      </c>
      <c r="C52" s="1">
        <f t="shared" si="0"/>
        <v>8.351288603831571E-05</v>
      </c>
      <c r="D52" s="5">
        <f t="shared" si="1"/>
        <v>0</v>
      </c>
      <c r="E52" s="5">
        <f t="shared" si="2"/>
        <v>5</v>
      </c>
      <c r="I52" s="73">
        <f>E52</f>
        <v>5</v>
      </c>
      <c r="P52" s="5">
        <f t="shared" si="3"/>
        <v>5</v>
      </c>
    </row>
    <row r="53" spans="1:16" ht="12.75">
      <c r="A53" s="28" t="s">
        <v>11</v>
      </c>
      <c r="B53">
        <v>491</v>
      </c>
      <c r="C53" s="1">
        <f t="shared" si="0"/>
        <v>0.008200965408962603</v>
      </c>
      <c r="D53" s="5">
        <f t="shared" si="1"/>
        <v>0</v>
      </c>
      <c r="E53" s="5">
        <f t="shared" si="2"/>
        <v>491</v>
      </c>
      <c r="H53" s="72">
        <f>E53</f>
        <v>491</v>
      </c>
      <c r="P53" s="5">
        <f t="shared" si="3"/>
        <v>491</v>
      </c>
    </row>
    <row r="54" spans="1:16" ht="12.75">
      <c r="A54" s="30" t="s">
        <v>130</v>
      </c>
      <c r="B54"/>
      <c r="C54" s="1">
        <f t="shared" si="0"/>
        <v>0</v>
      </c>
      <c r="D54" s="5">
        <f t="shared" si="1"/>
        <v>0</v>
      </c>
      <c r="E54" s="5">
        <f t="shared" si="2"/>
        <v>0</v>
      </c>
      <c r="H54" s="6"/>
      <c r="I54" s="73">
        <f>E54</f>
        <v>0</v>
      </c>
      <c r="P54" s="5">
        <f t="shared" si="3"/>
        <v>0</v>
      </c>
    </row>
    <row r="55" spans="1:16" ht="12.75">
      <c r="A55" s="30" t="s">
        <v>246</v>
      </c>
      <c r="B55">
        <v>1</v>
      </c>
      <c r="C55" s="1">
        <f t="shared" si="0"/>
        <v>1.6702577207663143E-05</v>
      </c>
      <c r="D55" s="5">
        <f t="shared" si="1"/>
        <v>0</v>
      </c>
      <c r="E55" s="5">
        <f>B55+D55</f>
        <v>1</v>
      </c>
      <c r="H55" s="6"/>
      <c r="I55" s="73">
        <f>E55</f>
        <v>1</v>
      </c>
      <c r="P55" s="5">
        <f>E55</f>
        <v>1</v>
      </c>
    </row>
    <row r="56" spans="1:16" ht="12.75">
      <c r="A56" s="30" t="s">
        <v>132</v>
      </c>
      <c r="B56">
        <v>16</v>
      </c>
      <c r="C56" s="1">
        <f t="shared" si="0"/>
        <v>0.0002672412353226103</v>
      </c>
      <c r="D56" s="5">
        <f t="shared" si="1"/>
        <v>0</v>
      </c>
      <c r="E56" s="5">
        <f t="shared" si="2"/>
        <v>16</v>
      </c>
      <c r="I56" s="73">
        <f>E56</f>
        <v>16</v>
      </c>
      <c r="P56" s="5">
        <f t="shared" si="3"/>
        <v>16</v>
      </c>
    </row>
    <row r="57" spans="1:16" ht="12.75">
      <c r="A57" s="30" t="s">
        <v>13</v>
      </c>
      <c r="B57">
        <v>35</v>
      </c>
      <c r="C57" s="1">
        <f t="shared" si="0"/>
        <v>0.00058459020226821</v>
      </c>
      <c r="D57" s="5">
        <f t="shared" si="1"/>
        <v>0</v>
      </c>
      <c r="E57" s="5">
        <f t="shared" si="2"/>
        <v>35</v>
      </c>
      <c r="I57" s="73">
        <f>E57</f>
        <v>35</v>
      </c>
      <c r="P57" s="5">
        <f t="shared" si="3"/>
        <v>35</v>
      </c>
    </row>
    <row r="58" spans="1:16" ht="12.75">
      <c r="A58" s="30" t="s">
        <v>133</v>
      </c>
      <c r="B58">
        <v>9</v>
      </c>
      <c r="C58" s="1">
        <f t="shared" si="0"/>
        <v>0.00015032319486896827</v>
      </c>
      <c r="D58" s="5">
        <f t="shared" si="1"/>
        <v>0</v>
      </c>
      <c r="E58" s="5">
        <f>B58+D58</f>
        <v>9</v>
      </c>
      <c r="I58" s="73">
        <f>E58</f>
        <v>9</v>
      </c>
      <c r="P58" s="5">
        <f t="shared" si="3"/>
        <v>9</v>
      </c>
    </row>
    <row r="59" spans="1:16" ht="12.75">
      <c r="A59" s="26" t="s">
        <v>247</v>
      </c>
      <c r="B59">
        <v>8</v>
      </c>
      <c r="C59" s="1">
        <f t="shared" si="0"/>
        <v>0.00013362061766130514</v>
      </c>
      <c r="D59" s="5">
        <f t="shared" si="1"/>
        <v>0</v>
      </c>
      <c r="E59" s="5">
        <f>B59+D59</f>
        <v>8</v>
      </c>
      <c r="G59" s="74">
        <f>E59</f>
        <v>8</v>
      </c>
      <c r="P59" s="5">
        <f>E59</f>
        <v>8</v>
      </c>
    </row>
    <row r="60" spans="1:16" ht="12.75">
      <c r="A60" s="26" t="s">
        <v>14</v>
      </c>
      <c r="B60"/>
      <c r="C60" s="1">
        <f t="shared" si="0"/>
        <v>0</v>
      </c>
      <c r="D60" s="5">
        <f t="shared" si="1"/>
        <v>0</v>
      </c>
      <c r="E60" s="5">
        <f t="shared" si="2"/>
        <v>0</v>
      </c>
      <c r="G60" s="74">
        <f aca="true" t="shared" si="6" ref="G60:G67">E60</f>
        <v>0</v>
      </c>
      <c r="P60" s="5">
        <f t="shared" si="3"/>
        <v>0</v>
      </c>
    </row>
    <row r="61" spans="1:16" ht="12.75">
      <c r="A61" s="26" t="s">
        <v>15</v>
      </c>
      <c r="B61">
        <v>147</v>
      </c>
      <c r="C61" s="1">
        <f t="shared" si="0"/>
        <v>0.002455278849526482</v>
      </c>
      <c r="D61" s="5">
        <f t="shared" si="1"/>
        <v>0</v>
      </c>
      <c r="E61" s="5">
        <f t="shared" si="2"/>
        <v>147</v>
      </c>
      <c r="G61" s="74">
        <f t="shared" si="6"/>
        <v>147</v>
      </c>
      <c r="P61" s="5">
        <f t="shared" si="3"/>
        <v>147</v>
      </c>
    </row>
    <row r="62" spans="1:16" ht="12.75">
      <c r="A62" s="26" t="s">
        <v>16</v>
      </c>
      <c r="B62">
        <v>29254</v>
      </c>
      <c r="C62" s="1">
        <f aca="true" t="shared" si="7" ref="C62:C97">B62/$B$99</f>
        <v>0.48861719363297756</v>
      </c>
      <c r="D62" s="5">
        <f aca="true" t="shared" si="8" ref="D62:D97">C62*$B$102</f>
        <v>0</v>
      </c>
      <c r="E62" s="5">
        <f t="shared" si="2"/>
        <v>29254</v>
      </c>
      <c r="G62" s="82"/>
      <c r="O62" s="84">
        <f>E62</f>
        <v>29254</v>
      </c>
      <c r="P62" s="5"/>
    </row>
    <row r="63" spans="1:16" ht="12.75">
      <c r="A63" s="26" t="s">
        <v>17</v>
      </c>
      <c r="B63">
        <v>405</v>
      </c>
      <c r="C63" s="1">
        <f t="shared" si="7"/>
        <v>0.006764543769103573</v>
      </c>
      <c r="D63" s="5">
        <f t="shared" si="8"/>
        <v>0</v>
      </c>
      <c r="E63" s="5">
        <f t="shared" si="2"/>
        <v>405</v>
      </c>
      <c r="G63" s="74">
        <f t="shared" si="6"/>
        <v>405</v>
      </c>
      <c r="P63" s="5">
        <f t="shared" si="3"/>
        <v>405</v>
      </c>
    </row>
    <row r="64" spans="1:16" ht="12.75">
      <c r="A64" s="26" t="s">
        <v>18</v>
      </c>
      <c r="B64">
        <v>300</v>
      </c>
      <c r="C64" s="1">
        <f t="shared" si="7"/>
        <v>0.005010773162298943</v>
      </c>
      <c r="D64" s="5">
        <f t="shared" si="8"/>
        <v>0</v>
      </c>
      <c r="E64" s="5">
        <f t="shared" si="2"/>
        <v>300</v>
      </c>
      <c r="G64" s="74">
        <f t="shared" si="6"/>
        <v>300</v>
      </c>
      <c r="P64" s="5">
        <f t="shared" si="3"/>
        <v>300</v>
      </c>
    </row>
    <row r="65" spans="1:16" ht="12.75">
      <c r="A65" s="26" t="s">
        <v>19</v>
      </c>
      <c r="B65">
        <v>525</v>
      </c>
      <c r="C65" s="1">
        <f t="shared" si="7"/>
        <v>0.008768853034023149</v>
      </c>
      <c r="D65" s="5">
        <f t="shared" si="8"/>
        <v>0</v>
      </c>
      <c r="E65" s="5">
        <f t="shared" si="2"/>
        <v>525</v>
      </c>
      <c r="G65" s="74">
        <f t="shared" si="6"/>
        <v>525</v>
      </c>
      <c r="P65" s="5">
        <f t="shared" si="3"/>
        <v>525</v>
      </c>
    </row>
    <row r="66" spans="1:16" ht="12.75">
      <c r="A66" s="26" t="s">
        <v>20</v>
      </c>
      <c r="B66">
        <v>261</v>
      </c>
      <c r="C66" s="1">
        <f t="shared" si="7"/>
        <v>0.00435937265120008</v>
      </c>
      <c r="D66" s="5">
        <f t="shared" si="8"/>
        <v>0</v>
      </c>
      <c r="E66" s="5">
        <f t="shared" si="2"/>
        <v>261</v>
      </c>
      <c r="G66" s="74">
        <f t="shared" si="6"/>
        <v>261</v>
      </c>
      <c r="P66" s="5">
        <f t="shared" si="3"/>
        <v>261</v>
      </c>
    </row>
    <row r="67" spans="1:16" ht="12.75">
      <c r="A67" s="26" t="s">
        <v>21</v>
      </c>
      <c r="B67">
        <v>376</v>
      </c>
      <c r="C67" s="1">
        <f t="shared" si="7"/>
        <v>0.0062801690300813414</v>
      </c>
      <c r="D67" s="5">
        <f t="shared" si="8"/>
        <v>0</v>
      </c>
      <c r="E67" s="5">
        <f t="shared" si="2"/>
        <v>376</v>
      </c>
      <c r="G67" s="74">
        <f t="shared" si="6"/>
        <v>376</v>
      </c>
      <c r="P67" s="5">
        <f t="shared" si="3"/>
        <v>376</v>
      </c>
    </row>
    <row r="68" spans="1:16" ht="12.75">
      <c r="A68" s="25" t="s">
        <v>22</v>
      </c>
      <c r="B68">
        <v>649</v>
      </c>
      <c r="C68" s="1">
        <f t="shared" si="7"/>
        <v>0.01083997260777338</v>
      </c>
      <c r="D68" s="5">
        <f t="shared" si="8"/>
        <v>0</v>
      </c>
      <c r="E68" s="5">
        <f t="shared" si="2"/>
        <v>649</v>
      </c>
      <c r="F68" s="75">
        <f aca="true" t="shared" si="9" ref="F68:F84">E68</f>
        <v>649</v>
      </c>
      <c r="P68" s="5">
        <f t="shared" si="3"/>
        <v>649</v>
      </c>
    </row>
    <row r="69" spans="1:16" ht="12.75">
      <c r="A69" s="25" t="s">
        <v>23</v>
      </c>
      <c r="B69">
        <v>19</v>
      </c>
      <c r="C69" s="1">
        <f t="shared" si="7"/>
        <v>0.0003173489669455997</v>
      </c>
      <c r="D69" s="5">
        <f t="shared" si="8"/>
        <v>0</v>
      </c>
      <c r="E69" s="5">
        <f t="shared" si="2"/>
        <v>19</v>
      </c>
      <c r="F69" s="75">
        <f t="shared" si="9"/>
        <v>19</v>
      </c>
      <c r="P69" s="5">
        <f t="shared" si="3"/>
        <v>19</v>
      </c>
    </row>
    <row r="70" spans="1:16" ht="12.75">
      <c r="A70" s="25" t="s">
        <v>24</v>
      </c>
      <c r="B70">
        <v>8</v>
      </c>
      <c r="C70" s="1">
        <f>B70/$B$99</f>
        <v>0.00013362061766130514</v>
      </c>
      <c r="D70" s="5">
        <f>C70*$B$102</f>
        <v>0</v>
      </c>
      <c r="E70" s="5">
        <f>B70+D70</f>
        <v>8</v>
      </c>
      <c r="F70" s="75">
        <f>E70</f>
        <v>8</v>
      </c>
      <c r="P70" s="5">
        <f>E70</f>
        <v>8</v>
      </c>
    </row>
    <row r="71" spans="1:16" ht="12.75">
      <c r="A71" s="25" t="s">
        <v>25</v>
      </c>
      <c r="B71"/>
      <c r="C71" s="1">
        <f t="shared" si="7"/>
        <v>0</v>
      </c>
      <c r="D71" s="5">
        <f t="shared" si="8"/>
        <v>0</v>
      </c>
      <c r="E71" s="5">
        <f t="shared" si="2"/>
        <v>0</v>
      </c>
      <c r="F71" s="75">
        <f t="shared" si="9"/>
        <v>0</v>
      </c>
      <c r="P71" s="5">
        <f t="shared" si="3"/>
        <v>0</v>
      </c>
    </row>
    <row r="72" spans="1:16" ht="12.75">
      <c r="A72" s="25" t="s">
        <v>26</v>
      </c>
      <c r="B72">
        <v>10</v>
      </c>
      <c r="C72" s="1">
        <f t="shared" si="7"/>
        <v>0.00016702577207663142</v>
      </c>
      <c r="D72" s="5">
        <f t="shared" si="8"/>
        <v>0</v>
      </c>
      <c r="E72" s="5">
        <f t="shared" si="2"/>
        <v>10</v>
      </c>
      <c r="F72" s="75">
        <f t="shared" si="9"/>
        <v>10</v>
      </c>
      <c r="P72" s="5">
        <f t="shared" si="3"/>
        <v>10</v>
      </c>
    </row>
    <row r="73" spans="1:16" ht="12.75">
      <c r="A73" s="25" t="s">
        <v>27</v>
      </c>
      <c r="B73">
        <v>1</v>
      </c>
      <c r="C73" s="1">
        <f t="shared" si="7"/>
        <v>1.6702577207663143E-05</v>
      </c>
      <c r="D73" s="5">
        <f t="shared" si="8"/>
        <v>0</v>
      </c>
      <c r="E73" s="5">
        <f>B73+D73</f>
        <v>1</v>
      </c>
      <c r="F73" s="75">
        <f t="shared" si="9"/>
        <v>1</v>
      </c>
      <c r="P73" s="5">
        <f t="shared" si="3"/>
        <v>1</v>
      </c>
    </row>
    <row r="74" spans="1:16" ht="12.75">
      <c r="A74" s="25" t="s">
        <v>28</v>
      </c>
      <c r="B74">
        <v>5</v>
      </c>
      <c r="C74" s="1">
        <f t="shared" si="7"/>
        <v>8.351288603831571E-05</v>
      </c>
      <c r="D74" s="5">
        <f t="shared" si="8"/>
        <v>0</v>
      </c>
      <c r="E74" s="5">
        <f t="shared" si="2"/>
        <v>5</v>
      </c>
      <c r="F74" s="75">
        <f t="shared" si="9"/>
        <v>5</v>
      </c>
      <c r="P74" s="5">
        <f t="shared" si="3"/>
        <v>5</v>
      </c>
    </row>
    <row r="75" spans="1:16" ht="12.75">
      <c r="A75" s="25" t="s">
        <v>29</v>
      </c>
      <c r="B75">
        <v>830</v>
      </c>
      <c r="C75" s="1">
        <f t="shared" si="7"/>
        <v>0.013863139082360408</v>
      </c>
      <c r="D75" s="5">
        <f t="shared" si="8"/>
        <v>0</v>
      </c>
      <c r="E75" s="5">
        <f t="shared" si="2"/>
        <v>830</v>
      </c>
      <c r="F75" s="75">
        <f t="shared" si="9"/>
        <v>830</v>
      </c>
      <c r="P75" s="5">
        <f t="shared" si="3"/>
        <v>830</v>
      </c>
    </row>
    <row r="76" spans="1:16" ht="12.75">
      <c r="A76" s="25" t="s">
        <v>30</v>
      </c>
      <c r="B76">
        <v>9337</v>
      </c>
      <c r="C76" s="1">
        <f t="shared" si="7"/>
        <v>0.15595196338795075</v>
      </c>
      <c r="D76" s="5">
        <f t="shared" si="8"/>
        <v>0</v>
      </c>
      <c r="E76" s="5">
        <f t="shared" si="2"/>
        <v>9337</v>
      </c>
      <c r="F76" s="75">
        <f t="shared" si="9"/>
        <v>9337</v>
      </c>
      <c r="P76" s="5">
        <f t="shared" si="3"/>
        <v>9337</v>
      </c>
    </row>
    <row r="77" spans="1:16" ht="12.75">
      <c r="A77" s="25" t="s">
        <v>173</v>
      </c>
      <c r="B77">
        <v>1</v>
      </c>
      <c r="C77" s="1">
        <f t="shared" si="7"/>
        <v>1.6702577207663143E-05</v>
      </c>
      <c r="D77" s="5">
        <f t="shared" si="8"/>
        <v>0</v>
      </c>
      <c r="E77" s="5">
        <f t="shared" si="2"/>
        <v>1</v>
      </c>
      <c r="F77" s="75">
        <f t="shared" si="9"/>
        <v>1</v>
      </c>
      <c r="P77" s="5">
        <f t="shared" si="3"/>
        <v>1</v>
      </c>
    </row>
    <row r="78" spans="1:16" ht="12.75">
      <c r="A78" s="25" t="s">
        <v>32</v>
      </c>
      <c r="B78">
        <v>3316</v>
      </c>
      <c r="C78" s="1">
        <f t="shared" si="7"/>
        <v>0.05538574602061098</v>
      </c>
      <c r="D78" s="5">
        <f t="shared" si="8"/>
        <v>0</v>
      </c>
      <c r="E78" s="5">
        <f t="shared" si="2"/>
        <v>3316</v>
      </c>
      <c r="F78" s="75">
        <f t="shared" si="9"/>
        <v>3316</v>
      </c>
      <c r="P78" s="5">
        <f t="shared" si="3"/>
        <v>3316</v>
      </c>
    </row>
    <row r="79" spans="1:16" ht="12.75">
      <c r="A79" s="25" t="s">
        <v>33</v>
      </c>
      <c r="B79">
        <v>10294</v>
      </c>
      <c r="C79" s="1">
        <f t="shared" si="7"/>
        <v>0.17193632977568438</v>
      </c>
      <c r="D79" s="5">
        <f t="shared" si="8"/>
        <v>0</v>
      </c>
      <c r="E79" s="5">
        <f t="shared" si="2"/>
        <v>10294</v>
      </c>
      <c r="F79" s="75">
        <f t="shared" si="9"/>
        <v>10294</v>
      </c>
      <c r="P79" s="5">
        <f t="shared" si="3"/>
        <v>10294</v>
      </c>
    </row>
    <row r="80" spans="1:16" ht="12.75">
      <c r="A80" s="25" t="s">
        <v>34</v>
      </c>
      <c r="B80">
        <v>528</v>
      </c>
      <c r="C80" s="1">
        <f t="shared" si="7"/>
        <v>0.00881896076564614</v>
      </c>
      <c r="D80" s="5">
        <f t="shared" si="8"/>
        <v>0</v>
      </c>
      <c r="E80" s="5">
        <f t="shared" si="2"/>
        <v>528</v>
      </c>
      <c r="F80" s="75">
        <f t="shared" si="9"/>
        <v>528</v>
      </c>
      <c r="P80" s="5">
        <f t="shared" si="3"/>
        <v>528</v>
      </c>
    </row>
    <row r="81" spans="1:16" ht="12.75">
      <c r="A81" s="25" t="s">
        <v>35</v>
      </c>
      <c r="B81">
        <v>16</v>
      </c>
      <c r="C81" s="1">
        <f t="shared" si="7"/>
        <v>0.0002672412353226103</v>
      </c>
      <c r="D81" s="5">
        <f t="shared" si="8"/>
        <v>0</v>
      </c>
      <c r="E81" s="5">
        <f t="shared" si="2"/>
        <v>16</v>
      </c>
      <c r="F81" s="75">
        <f t="shared" si="9"/>
        <v>16</v>
      </c>
      <c r="P81" s="5">
        <f t="shared" si="3"/>
        <v>16</v>
      </c>
    </row>
    <row r="82" spans="1:16" ht="12.75">
      <c r="A82" s="25" t="s">
        <v>36</v>
      </c>
      <c r="B82">
        <v>4</v>
      </c>
      <c r="C82" s="1">
        <f t="shared" si="7"/>
        <v>6.681030883065257E-05</v>
      </c>
      <c r="D82" s="5">
        <f t="shared" si="8"/>
        <v>0</v>
      </c>
      <c r="E82" s="5">
        <f t="shared" si="2"/>
        <v>4</v>
      </c>
      <c r="F82" s="75">
        <f t="shared" si="9"/>
        <v>4</v>
      </c>
      <c r="P82" s="5">
        <f t="shared" si="3"/>
        <v>4</v>
      </c>
    </row>
    <row r="83" spans="1:16" ht="12.75">
      <c r="A83" s="25" t="s">
        <v>37</v>
      </c>
      <c r="B83">
        <v>1092</v>
      </c>
      <c r="C83" s="1">
        <f t="shared" si="7"/>
        <v>0.01823921431076815</v>
      </c>
      <c r="D83" s="5">
        <f t="shared" si="8"/>
        <v>0</v>
      </c>
      <c r="E83" s="5">
        <f t="shared" si="2"/>
        <v>1092</v>
      </c>
      <c r="F83" s="75">
        <f t="shared" si="9"/>
        <v>1092</v>
      </c>
      <c r="P83" s="5">
        <f t="shared" si="3"/>
        <v>1092</v>
      </c>
    </row>
    <row r="84" spans="1:16" ht="12.75">
      <c r="A84" s="25" t="s">
        <v>38</v>
      </c>
      <c r="B84"/>
      <c r="C84" s="1">
        <f t="shared" si="7"/>
        <v>0</v>
      </c>
      <c r="D84" s="5">
        <f t="shared" si="8"/>
        <v>0</v>
      </c>
      <c r="E84" s="5">
        <f>B84+D84</f>
        <v>0</v>
      </c>
      <c r="F84" s="75">
        <f t="shared" si="9"/>
        <v>0</v>
      </c>
      <c r="P84" s="5">
        <f t="shared" si="3"/>
        <v>0</v>
      </c>
    </row>
    <row r="85" spans="1:16" ht="12.75">
      <c r="A85" s="41" t="s">
        <v>136</v>
      </c>
      <c r="B85" s="68">
        <v>12</v>
      </c>
      <c r="C85" s="6">
        <f>B85/$B$99</f>
        <v>0.0002004309264919577</v>
      </c>
      <c r="D85" s="7">
        <f>C85*$B$102</f>
        <v>0</v>
      </c>
      <c r="E85" s="7">
        <f>B85+D85</f>
        <v>12</v>
      </c>
      <c r="F85" s="6"/>
      <c r="G85" s="6"/>
      <c r="H85" s="6"/>
      <c r="I85" s="6"/>
      <c r="J85" s="78">
        <f>E85</f>
        <v>12</v>
      </c>
      <c r="K85" s="6"/>
      <c r="L85" s="6"/>
      <c r="M85" s="6"/>
      <c r="P85" s="5">
        <f>E85</f>
        <v>12</v>
      </c>
    </row>
    <row r="86" spans="1:16" ht="12.75">
      <c r="A86" s="42" t="s">
        <v>39</v>
      </c>
      <c r="B86"/>
      <c r="C86" s="1">
        <f t="shared" si="7"/>
        <v>0</v>
      </c>
      <c r="D86" s="5">
        <f t="shared" si="8"/>
        <v>0</v>
      </c>
      <c r="E86" s="5">
        <f t="shared" si="2"/>
        <v>0</v>
      </c>
      <c r="F86" s="6"/>
      <c r="K86" s="76">
        <f>E86</f>
        <v>0</v>
      </c>
      <c r="L86" s="6"/>
      <c r="P86" s="5">
        <f t="shared" si="3"/>
        <v>0</v>
      </c>
    </row>
    <row r="87" spans="1:16" ht="12.75">
      <c r="A87" s="40" t="s">
        <v>138</v>
      </c>
      <c r="B87">
        <v>1</v>
      </c>
      <c r="C87" s="1">
        <f>B87/$B$99</f>
        <v>1.6702577207663143E-05</v>
      </c>
      <c r="D87" s="5">
        <f>C87*$B$102</f>
        <v>0</v>
      </c>
      <c r="E87" s="5">
        <f>B87+D87</f>
        <v>1</v>
      </c>
      <c r="L87" s="77">
        <f>E87</f>
        <v>1</v>
      </c>
      <c r="P87" s="5">
        <f>E87</f>
        <v>1</v>
      </c>
    </row>
    <row r="88" spans="1:16" ht="12.75">
      <c r="A88" s="40" t="s">
        <v>139</v>
      </c>
      <c r="B88"/>
      <c r="C88" s="1">
        <f>B88/$B$99</f>
        <v>0</v>
      </c>
      <c r="D88" s="5">
        <f>C88*$B$102</f>
        <v>0</v>
      </c>
      <c r="E88" s="5">
        <f>B88+D88</f>
        <v>0</v>
      </c>
      <c r="L88" s="77">
        <f>E88</f>
        <v>0</v>
      </c>
      <c r="P88" s="5">
        <f>E88</f>
        <v>0</v>
      </c>
    </row>
    <row r="89" spans="1:16" ht="12.75">
      <c r="A89" s="40" t="s">
        <v>40</v>
      </c>
      <c r="B89">
        <v>142</v>
      </c>
      <c r="C89" s="1">
        <f t="shared" si="7"/>
        <v>0.002371765963488166</v>
      </c>
      <c r="D89" s="5">
        <f t="shared" si="8"/>
        <v>0</v>
      </c>
      <c r="E89" s="5">
        <f t="shared" si="2"/>
        <v>142</v>
      </c>
      <c r="L89" s="77">
        <f>E89</f>
        <v>142</v>
      </c>
      <c r="P89" s="5">
        <f t="shared" si="3"/>
        <v>142</v>
      </c>
    </row>
    <row r="90" spans="1:16" ht="12.75">
      <c r="A90" s="41" t="s">
        <v>41</v>
      </c>
      <c r="B90">
        <v>14</v>
      </c>
      <c r="C90" s="1">
        <f t="shared" si="7"/>
        <v>0.00023383608090728398</v>
      </c>
      <c r="D90" s="5">
        <f t="shared" si="8"/>
        <v>0</v>
      </c>
      <c r="E90" s="5">
        <f t="shared" si="2"/>
        <v>14</v>
      </c>
      <c r="J90" s="78">
        <f>E90</f>
        <v>14</v>
      </c>
      <c r="P90" s="5">
        <f t="shared" si="3"/>
        <v>14</v>
      </c>
    </row>
    <row r="91" spans="1:16" ht="12.75">
      <c r="A91" s="41" t="s">
        <v>42</v>
      </c>
      <c r="B91" s="68"/>
      <c r="C91" s="6">
        <f t="shared" si="7"/>
        <v>0</v>
      </c>
      <c r="D91" s="7">
        <f t="shared" si="8"/>
        <v>0</v>
      </c>
      <c r="E91" s="7">
        <f t="shared" si="2"/>
        <v>0</v>
      </c>
      <c r="F91" s="6"/>
      <c r="G91" s="6"/>
      <c r="H91" s="6"/>
      <c r="I91" s="6"/>
      <c r="J91" s="78">
        <f>E91</f>
        <v>0</v>
      </c>
      <c r="K91" s="6"/>
      <c r="L91" s="6"/>
      <c r="M91" s="6"/>
      <c r="P91" s="5">
        <f t="shared" si="3"/>
        <v>0</v>
      </c>
    </row>
    <row r="92" spans="1:16" ht="12.75">
      <c r="A92" s="42" t="s">
        <v>43</v>
      </c>
      <c r="B92" s="68"/>
      <c r="C92" s="6">
        <f>B92/$B$99</f>
        <v>0</v>
      </c>
      <c r="D92" s="7">
        <f>C92*$B$102</f>
        <v>0</v>
      </c>
      <c r="E92" s="7">
        <f>B92+D92</f>
        <v>0</v>
      </c>
      <c r="F92" s="6"/>
      <c r="G92" s="6"/>
      <c r="H92" s="6"/>
      <c r="I92" s="6"/>
      <c r="J92" s="6"/>
      <c r="K92" s="76">
        <f>E92</f>
        <v>0</v>
      </c>
      <c r="L92" s="6"/>
      <c r="M92" s="6"/>
      <c r="P92" s="5">
        <f>E92</f>
        <v>0</v>
      </c>
    </row>
    <row r="93" spans="1:16" ht="12.75">
      <c r="A93" s="42" t="s">
        <v>197</v>
      </c>
      <c r="B93" s="68"/>
      <c r="C93" s="6">
        <f t="shared" si="7"/>
        <v>0</v>
      </c>
      <c r="D93" s="7">
        <f t="shared" si="8"/>
        <v>0</v>
      </c>
      <c r="E93" s="7">
        <f>B93+D93</f>
        <v>0</v>
      </c>
      <c r="F93" s="6"/>
      <c r="G93" s="6"/>
      <c r="H93" s="6"/>
      <c r="I93" s="6"/>
      <c r="J93" s="6"/>
      <c r="K93" s="76">
        <f>E93</f>
        <v>0</v>
      </c>
      <c r="L93" s="6"/>
      <c r="M93" s="6"/>
      <c r="P93" s="5">
        <f t="shared" si="3"/>
        <v>0</v>
      </c>
    </row>
    <row r="94" spans="1:16" ht="12.75">
      <c r="A94" s="39" t="s">
        <v>44</v>
      </c>
      <c r="B94" s="68">
        <v>27</v>
      </c>
      <c r="C94" s="6">
        <f t="shared" si="7"/>
        <v>0.00045096958460690484</v>
      </c>
      <c r="D94" s="7">
        <f t="shared" si="8"/>
        <v>0</v>
      </c>
      <c r="E94" s="7">
        <f t="shared" si="2"/>
        <v>27</v>
      </c>
      <c r="F94" s="6"/>
      <c r="G94" s="6"/>
      <c r="H94" s="6"/>
      <c r="I94" s="6"/>
      <c r="J94" s="6"/>
      <c r="K94" s="6"/>
      <c r="L94" s="6"/>
      <c r="M94" s="79">
        <f>E94</f>
        <v>27</v>
      </c>
      <c r="P94" s="5">
        <f>E94</f>
        <v>27</v>
      </c>
    </row>
    <row r="95" spans="1:16" ht="12.75">
      <c r="A95" s="41" t="s">
        <v>45</v>
      </c>
      <c r="B95" s="68">
        <v>6</v>
      </c>
      <c r="C95" s="6">
        <f>B95/$B$99</f>
        <v>0.00010021546324597885</v>
      </c>
      <c r="D95" s="7">
        <f>C95*$B$102</f>
        <v>0</v>
      </c>
      <c r="E95" s="7">
        <f>B95+D95</f>
        <v>6</v>
      </c>
      <c r="F95" s="6"/>
      <c r="G95" s="6"/>
      <c r="H95" s="6"/>
      <c r="I95" s="6"/>
      <c r="J95" s="78">
        <f>E95</f>
        <v>6</v>
      </c>
      <c r="K95" s="6"/>
      <c r="L95" s="6"/>
      <c r="M95" s="6"/>
      <c r="P95" s="5">
        <f>E95</f>
        <v>6</v>
      </c>
    </row>
    <row r="96" spans="1:16" ht="12.75">
      <c r="A96" s="40" t="s">
        <v>152</v>
      </c>
      <c r="B96"/>
      <c r="C96" s="6">
        <f>B96/$B$99</f>
        <v>0</v>
      </c>
      <c r="D96" s="7">
        <f>C96*$B$102</f>
        <v>0</v>
      </c>
      <c r="E96" s="7">
        <f>B96+D96</f>
        <v>0</v>
      </c>
      <c r="L96" s="77">
        <f>E96</f>
        <v>0</v>
      </c>
      <c r="M96" s="82"/>
      <c r="P96" s="17">
        <f>E96</f>
        <v>0</v>
      </c>
    </row>
    <row r="97" spans="1:16" ht="12.75">
      <c r="A97" s="45" t="s">
        <v>147</v>
      </c>
      <c r="B97" s="68">
        <v>3</v>
      </c>
      <c r="C97" s="1">
        <f t="shared" si="7"/>
        <v>5.0107731622989425E-05</v>
      </c>
      <c r="D97" s="5">
        <f t="shared" si="8"/>
        <v>0</v>
      </c>
      <c r="E97" s="5">
        <f t="shared" si="2"/>
        <v>3</v>
      </c>
      <c r="M97" s="6"/>
      <c r="N97" s="80">
        <f>E97</f>
        <v>3</v>
      </c>
      <c r="P97" s="5">
        <f>E97</f>
        <v>3</v>
      </c>
    </row>
    <row r="98" spans="1:16" ht="12.75">
      <c r="A98"/>
      <c r="B98" s="16"/>
      <c r="P98" s="5">
        <f>E98</f>
        <v>0</v>
      </c>
    </row>
    <row r="99" spans="1:19" ht="12.75">
      <c r="A99" s="1" t="s">
        <v>67</v>
      </c>
      <c r="B99" s="16">
        <v>59871</v>
      </c>
      <c r="C99" s="1">
        <f>B99/$B$100</f>
        <v>1</v>
      </c>
      <c r="E99" s="5">
        <f>SUM(E12:E97)</f>
        <v>59871</v>
      </c>
      <c r="F99" s="33">
        <f aca="true" t="shared" si="10" ref="F99:P99">SUM(F12:F97)</f>
        <v>26110</v>
      </c>
      <c r="G99" s="34">
        <f t="shared" si="10"/>
        <v>2022</v>
      </c>
      <c r="H99" s="31">
        <f t="shared" si="10"/>
        <v>1488</v>
      </c>
      <c r="I99" s="32">
        <f t="shared" si="10"/>
        <v>792</v>
      </c>
      <c r="J99" s="38">
        <f t="shared" si="10"/>
        <v>32</v>
      </c>
      <c r="K99" s="35">
        <f t="shared" si="10"/>
        <v>0</v>
      </c>
      <c r="L99" s="36">
        <f t="shared" si="10"/>
        <v>143</v>
      </c>
      <c r="M99" s="37">
        <f t="shared" si="10"/>
        <v>27</v>
      </c>
      <c r="N99" s="44">
        <f t="shared" si="10"/>
        <v>3</v>
      </c>
      <c r="O99" s="85">
        <f>SUM(O12:O97)</f>
        <v>29254</v>
      </c>
      <c r="P99" s="5">
        <f t="shared" si="10"/>
        <v>30617</v>
      </c>
      <c r="R99" s="5"/>
      <c r="S99" s="5"/>
    </row>
    <row r="100" spans="1:4" ht="12.75">
      <c r="A100" s="1" t="s">
        <v>68</v>
      </c>
      <c r="B100" s="5">
        <v>59871</v>
      </c>
      <c r="D100" s="5" t="s">
        <v>66</v>
      </c>
    </row>
    <row r="101" spans="2:3" ht="12.75">
      <c r="B101" s="5" t="s">
        <v>66</v>
      </c>
      <c r="C101" s="5"/>
    </row>
    <row r="102" spans="1:2" ht="38.25">
      <c r="A102" s="18" t="s">
        <v>69</v>
      </c>
      <c r="B102" s="19">
        <f>B100-B99</f>
        <v>0</v>
      </c>
    </row>
    <row r="103" ht="13.5" thickBot="1"/>
    <row r="104" spans="1:12" ht="12.75">
      <c r="A104" s="46"/>
      <c r="B104" s="47"/>
      <c r="C104" s="48"/>
      <c r="D104" s="47"/>
      <c r="E104" s="47"/>
      <c r="F104" s="48"/>
      <c r="G104" s="48"/>
      <c r="H104" s="48"/>
      <c r="I104" s="48"/>
      <c r="J104" s="48"/>
      <c r="K104" s="48"/>
      <c r="L104" s="49"/>
    </row>
    <row r="105" spans="1:12" ht="12.75">
      <c r="A105" s="50">
        <v>1</v>
      </c>
      <c r="B105" s="51" t="s">
        <v>159</v>
      </c>
      <c r="C105" s="52"/>
      <c r="D105" s="51"/>
      <c r="E105" s="51"/>
      <c r="F105" s="52"/>
      <c r="G105" s="52"/>
      <c r="H105" s="52"/>
      <c r="I105" s="53">
        <f>P99</f>
        <v>30617</v>
      </c>
      <c r="J105" s="52"/>
      <c r="K105" s="52"/>
      <c r="L105" s="54"/>
    </row>
    <row r="106" spans="1:12" ht="13.5" thickBot="1">
      <c r="A106" s="50"/>
      <c r="B106" s="51"/>
      <c r="C106" s="52"/>
      <c r="D106" s="51"/>
      <c r="E106" s="51"/>
      <c r="F106" s="52"/>
      <c r="G106" s="52"/>
      <c r="H106" s="52"/>
      <c r="I106" s="55"/>
      <c r="J106" s="52"/>
      <c r="K106" s="52"/>
      <c r="L106" s="54"/>
    </row>
    <row r="107" spans="1:15" ht="13.5" thickBot="1">
      <c r="A107" s="50"/>
      <c r="B107" s="51"/>
      <c r="C107" s="52"/>
      <c r="D107" s="51"/>
      <c r="E107" s="51"/>
      <c r="F107" s="52"/>
      <c r="G107" s="52"/>
      <c r="H107" s="52"/>
      <c r="I107" s="56" t="s">
        <v>58</v>
      </c>
      <c r="J107" s="57" t="s">
        <v>160</v>
      </c>
      <c r="K107" s="57" t="s">
        <v>161</v>
      </c>
      <c r="L107" s="54"/>
      <c r="N107" s="81"/>
      <c r="O107" s="81"/>
    </row>
    <row r="108" spans="1:12" ht="12.75">
      <c r="A108" s="50">
        <v>2</v>
      </c>
      <c r="B108" s="51" t="s">
        <v>162</v>
      </c>
      <c r="C108" s="52"/>
      <c r="D108" s="51"/>
      <c r="E108" s="51"/>
      <c r="F108" s="52"/>
      <c r="G108" s="52"/>
      <c r="H108" s="52"/>
      <c r="I108" s="58">
        <f>J108+K108</f>
        <v>28132</v>
      </c>
      <c r="J108" s="58">
        <f>G99</f>
        <v>2022</v>
      </c>
      <c r="K108" s="58">
        <f>F99</f>
        <v>26110</v>
      </c>
      <c r="L108" s="54"/>
    </row>
    <row r="109" spans="1:12" ht="12.75">
      <c r="A109" s="50">
        <v>3</v>
      </c>
      <c r="B109" s="51" t="s">
        <v>163</v>
      </c>
      <c r="C109" s="52"/>
      <c r="D109" s="51"/>
      <c r="E109" s="51"/>
      <c r="F109" s="52"/>
      <c r="G109" s="52"/>
      <c r="H109" s="52"/>
      <c r="I109" s="58">
        <f>J109+K109</f>
        <v>2280</v>
      </c>
      <c r="J109" s="58">
        <f>H99</f>
        <v>1488</v>
      </c>
      <c r="K109" s="58">
        <f>I99</f>
        <v>792</v>
      </c>
      <c r="L109" s="54"/>
    </row>
    <row r="110" spans="1:12" ht="12.75">
      <c r="A110" s="50">
        <v>4</v>
      </c>
      <c r="B110" s="51" t="s">
        <v>164</v>
      </c>
      <c r="C110" s="52"/>
      <c r="D110" s="51"/>
      <c r="E110" s="51"/>
      <c r="F110" s="52"/>
      <c r="G110" s="52"/>
      <c r="H110" s="52"/>
      <c r="I110" s="58">
        <f>J110+K110</f>
        <v>32</v>
      </c>
      <c r="J110" s="58">
        <f>J99</f>
        <v>32</v>
      </c>
      <c r="K110" s="58">
        <f>K99</f>
        <v>0</v>
      </c>
      <c r="L110" s="54"/>
    </row>
    <row r="111" spans="1:12" ht="12.75">
      <c r="A111" s="50">
        <v>5</v>
      </c>
      <c r="B111" s="51" t="s">
        <v>165</v>
      </c>
      <c r="C111" s="52"/>
      <c r="D111" s="51"/>
      <c r="E111" s="51"/>
      <c r="F111" s="52"/>
      <c r="G111" s="52"/>
      <c r="H111" s="52"/>
      <c r="I111" s="59">
        <f>L99</f>
        <v>143</v>
      </c>
      <c r="J111" s="52"/>
      <c r="K111" s="52"/>
      <c r="L111" s="54"/>
    </row>
    <row r="112" spans="1:12" ht="12.75">
      <c r="A112" s="50">
        <v>6</v>
      </c>
      <c r="B112" s="51" t="s">
        <v>166</v>
      </c>
      <c r="C112" s="52"/>
      <c r="D112" s="51"/>
      <c r="E112" s="51"/>
      <c r="F112" s="52"/>
      <c r="G112" s="52"/>
      <c r="H112" s="52"/>
      <c r="I112" s="53">
        <f>M99</f>
        <v>27</v>
      </c>
      <c r="J112" s="52"/>
      <c r="K112" s="52"/>
      <c r="L112" s="54"/>
    </row>
    <row r="113" spans="1:12" ht="12.75">
      <c r="A113" s="50">
        <v>9</v>
      </c>
      <c r="B113" s="51" t="s">
        <v>167</v>
      </c>
      <c r="C113" s="52"/>
      <c r="D113" s="51"/>
      <c r="E113" s="51"/>
      <c r="F113" s="52"/>
      <c r="G113" s="52"/>
      <c r="H113" s="52"/>
      <c r="I113" s="52"/>
      <c r="J113" s="52"/>
      <c r="K113" s="52"/>
      <c r="L113" s="54"/>
    </row>
    <row r="114" spans="1:12" ht="12.75">
      <c r="A114" s="50"/>
      <c r="B114" s="60" t="s">
        <v>168</v>
      </c>
      <c r="C114" s="61"/>
      <c r="D114" s="60" t="s">
        <v>169</v>
      </c>
      <c r="E114" s="51"/>
      <c r="F114" s="52"/>
      <c r="G114" s="52"/>
      <c r="H114" s="52"/>
      <c r="I114" s="52"/>
      <c r="J114" s="52"/>
      <c r="K114" s="52"/>
      <c r="L114" s="54"/>
    </row>
    <row r="115" spans="1:12" ht="12.75">
      <c r="A115" s="50"/>
      <c r="B115" s="51" t="s">
        <v>170</v>
      </c>
      <c r="C115" s="52"/>
      <c r="D115" s="62"/>
      <c r="E115" s="51"/>
      <c r="F115" s="52"/>
      <c r="G115" s="52"/>
      <c r="H115" s="52"/>
      <c r="I115" s="52"/>
      <c r="J115" s="52"/>
      <c r="K115" s="52"/>
      <c r="L115" s="54"/>
    </row>
    <row r="116" spans="1:12" ht="12.75">
      <c r="A116" s="50"/>
      <c r="B116" s="51" t="s">
        <v>174</v>
      </c>
      <c r="C116" s="52"/>
      <c r="D116" s="63"/>
      <c r="E116" s="51"/>
      <c r="F116" s="52"/>
      <c r="G116" s="52"/>
      <c r="H116" s="52"/>
      <c r="I116" s="52"/>
      <c r="J116" s="52"/>
      <c r="K116" s="52"/>
      <c r="L116" s="54"/>
    </row>
    <row r="117" spans="1:12" ht="12.75">
      <c r="A117" s="50"/>
      <c r="B117" s="51" t="s">
        <v>175</v>
      </c>
      <c r="C117" s="52"/>
      <c r="D117" s="63"/>
      <c r="E117" s="51"/>
      <c r="F117" s="52"/>
      <c r="G117" s="52"/>
      <c r="H117" s="52"/>
      <c r="I117" s="52"/>
      <c r="J117" s="52"/>
      <c r="K117" s="52"/>
      <c r="L117" s="54"/>
    </row>
    <row r="118" spans="1:12" ht="12.75">
      <c r="A118" s="50"/>
      <c r="B118" s="51" t="s">
        <v>176</v>
      </c>
      <c r="C118" s="52"/>
      <c r="D118" s="62">
        <v>675</v>
      </c>
      <c r="E118" s="51"/>
      <c r="F118" s="52"/>
      <c r="G118" s="52"/>
      <c r="H118" s="52"/>
      <c r="I118" s="52"/>
      <c r="J118" s="52"/>
      <c r="K118" s="52"/>
      <c r="L118" s="54"/>
    </row>
    <row r="119" spans="1:12" ht="12.75">
      <c r="A119" s="50"/>
      <c r="B119" s="51" t="s">
        <v>171</v>
      </c>
      <c r="C119" s="52"/>
      <c r="D119" s="63">
        <v>78</v>
      </c>
      <c r="E119" s="51"/>
      <c r="F119" s="52"/>
      <c r="G119" s="52"/>
      <c r="H119" s="52"/>
      <c r="I119" s="52"/>
      <c r="J119" s="52"/>
      <c r="K119" s="52"/>
      <c r="L119" s="54"/>
    </row>
    <row r="120" spans="1:12" ht="12.75">
      <c r="A120" s="50"/>
      <c r="B120" s="51" t="s">
        <v>177</v>
      </c>
      <c r="C120" s="52"/>
      <c r="D120" s="63">
        <v>12</v>
      </c>
      <c r="E120" s="51"/>
      <c r="F120" s="52"/>
      <c r="G120" s="52"/>
      <c r="H120" s="52"/>
      <c r="I120" s="52"/>
      <c r="J120" s="52"/>
      <c r="K120" s="52"/>
      <c r="L120" s="54"/>
    </row>
    <row r="121" spans="1:12" ht="13.5" thickBot="1">
      <c r="A121" s="64"/>
      <c r="B121" s="65"/>
      <c r="C121" s="66"/>
      <c r="D121" s="65"/>
      <c r="E121" s="65"/>
      <c r="F121" s="66"/>
      <c r="G121" s="66"/>
      <c r="H121" s="66"/>
      <c r="I121" s="66"/>
      <c r="J121" s="66"/>
      <c r="K121" s="66"/>
      <c r="L121" s="67"/>
    </row>
  </sheetData>
  <sheetProtection/>
  <mergeCells count="1">
    <mergeCell ref="A2:P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4"/>
  <sheetViews>
    <sheetView zoomScale="70" zoomScaleNormal="70" zoomScalePageLayoutView="0" workbookViewId="0" topLeftCell="A1">
      <pane ySplit="11" topLeftCell="A180" activePane="bottomLeft" state="frozen"/>
      <selection pane="topLeft" activeCell="A1" sqref="A1"/>
      <selection pane="bottomLeft" activeCell="K110" sqref="K110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7109375" style="5" bestFit="1" customWidth="1"/>
    <col min="6" max="6" width="11.140625" style="1" customWidth="1"/>
    <col min="7" max="7" width="9.57421875" style="1" bestFit="1" customWidth="1"/>
    <col min="8" max="8" width="9.28125" style="1" bestFit="1" customWidth="1"/>
    <col min="9" max="9" width="11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4" width="9.28125" style="1" bestFit="1" customWidth="1"/>
    <col min="15" max="15" width="9.28125" style="1" customWidth="1"/>
    <col min="16" max="16" width="11.28125" style="1" bestFit="1" customWidth="1"/>
    <col min="17" max="17" width="9.57421875" style="1" bestFit="1" customWidth="1"/>
    <col min="18" max="16384" width="9.140625" style="1" customWidth="1"/>
  </cols>
  <sheetData>
    <row r="1" spans="1:16" ht="15.75" customHeight="1" hidden="1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ht="15" customHeight="1" hidden="1">
      <c r="A3" s="1" t="s">
        <v>48</v>
      </c>
    </row>
    <row r="4" ht="12.75" hidden="1">
      <c r="A4" s="1" t="s">
        <v>49</v>
      </c>
    </row>
    <row r="5" ht="12.75" hidden="1">
      <c r="A5" s="1" t="s">
        <v>50</v>
      </c>
    </row>
    <row r="6" ht="12.75" hidden="1">
      <c r="A6" s="1" t="s">
        <v>51</v>
      </c>
    </row>
    <row r="7" spans="1:5" s="6" customFormat="1" ht="12.75" hidden="1">
      <c r="A7" s="6" t="s">
        <v>52</v>
      </c>
      <c r="B7" s="7"/>
      <c r="D7" s="7"/>
      <c r="E7" s="7"/>
    </row>
    <row r="8" ht="12.75" hidden="1">
      <c r="A8" s="1" t="s">
        <v>53</v>
      </c>
    </row>
    <row r="10" ht="20.25">
      <c r="A10" s="71" t="s">
        <v>188</v>
      </c>
    </row>
    <row r="11" spans="1:16" ht="63.75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3" t="s">
        <v>65</v>
      </c>
      <c r="P11" s="10" t="s">
        <v>64</v>
      </c>
    </row>
    <row r="12" spans="1:16" ht="12.75">
      <c r="A12" s="28" t="s">
        <v>70</v>
      </c>
      <c r="B12">
        <v>163</v>
      </c>
      <c r="C12" s="1">
        <f aca="true" t="shared" si="0" ref="C12:C48">B12/$B$202</f>
        <v>0.00015290534221247464</v>
      </c>
      <c r="D12" s="5">
        <f aca="true" t="shared" si="1" ref="D12:D48">C12*$B$205</f>
        <v>0</v>
      </c>
      <c r="E12" s="5">
        <f aca="true" t="shared" si="2" ref="E12:E66">B12+D12</f>
        <v>163</v>
      </c>
      <c r="H12" s="72">
        <f>E12</f>
        <v>163</v>
      </c>
      <c r="I12" s="17"/>
      <c r="P12" s="17">
        <f>E12</f>
        <v>163</v>
      </c>
    </row>
    <row r="13" spans="1:16" ht="12.75">
      <c r="A13" s="28" t="s">
        <v>71</v>
      </c>
      <c r="B13">
        <v>4</v>
      </c>
      <c r="C13" s="1">
        <f t="shared" si="0"/>
        <v>3.752278336502445E-06</v>
      </c>
      <c r="D13" s="5">
        <f t="shared" si="1"/>
        <v>0</v>
      </c>
      <c r="E13" s="5">
        <f t="shared" si="2"/>
        <v>4</v>
      </c>
      <c r="H13" s="72">
        <f>E13</f>
        <v>4</v>
      </c>
      <c r="P13" s="17">
        <f aca="true" t="shared" si="3" ref="P13:P80">E13</f>
        <v>4</v>
      </c>
    </row>
    <row r="14" spans="1:16" ht="12.75">
      <c r="A14" s="30" t="s">
        <v>72</v>
      </c>
      <c r="B14">
        <v>447</v>
      </c>
      <c r="C14" s="1">
        <f t="shared" si="0"/>
        <v>0.00041931710410414826</v>
      </c>
      <c r="D14" s="5">
        <f t="shared" si="1"/>
        <v>0</v>
      </c>
      <c r="E14" s="5">
        <f t="shared" si="2"/>
        <v>447</v>
      </c>
      <c r="I14" s="73">
        <f>E14</f>
        <v>447</v>
      </c>
      <c r="P14" s="17">
        <f t="shared" si="3"/>
        <v>447</v>
      </c>
    </row>
    <row r="15" spans="1:16" ht="12.75">
      <c r="A15" s="30" t="s">
        <v>73</v>
      </c>
      <c r="B15"/>
      <c r="C15" s="1">
        <f t="shared" si="0"/>
        <v>0</v>
      </c>
      <c r="D15" s="5">
        <f t="shared" si="1"/>
        <v>0</v>
      </c>
      <c r="E15" s="5">
        <f t="shared" si="2"/>
        <v>0</v>
      </c>
      <c r="I15" s="73">
        <f>E15</f>
        <v>0</v>
      </c>
      <c r="P15" s="17">
        <f t="shared" si="3"/>
        <v>0</v>
      </c>
    </row>
    <row r="16" spans="1:16" ht="12.75">
      <c r="A16" s="28" t="s">
        <v>0</v>
      </c>
      <c r="B16">
        <v>3409</v>
      </c>
      <c r="C16" s="1">
        <f t="shared" si="0"/>
        <v>0.0031978792122842087</v>
      </c>
      <c r="D16" s="5">
        <f t="shared" si="1"/>
        <v>0</v>
      </c>
      <c r="E16" s="5">
        <f t="shared" si="2"/>
        <v>3409</v>
      </c>
      <c r="H16" s="72">
        <f>E16</f>
        <v>3409</v>
      </c>
      <c r="P16" s="17">
        <f t="shared" si="3"/>
        <v>3409</v>
      </c>
    </row>
    <row r="17" spans="1:16" ht="12.75">
      <c r="A17" s="30" t="s">
        <v>202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73">
        <f>E17</f>
        <v>0</v>
      </c>
      <c r="P17" s="17">
        <f t="shared" si="3"/>
        <v>0</v>
      </c>
    </row>
    <row r="18" spans="1:16" ht="12.75">
      <c r="A18" s="28" t="s">
        <v>74</v>
      </c>
      <c r="B18">
        <v>482</v>
      </c>
      <c r="C18" s="1">
        <f t="shared" si="0"/>
        <v>0.0004521495395485446</v>
      </c>
      <c r="D18" s="5">
        <f t="shared" si="1"/>
        <v>0</v>
      </c>
      <c r="E18" s="5">
        <f>B18+D18</f>
        <v>482</v>
      </c>
      <c r="H18" s="72">
        <f>E18</f>
        <v>482</v>
      </c>
      <c r="P18" s="17">
        <f t="shared" si="3"/>
        <v>482</v>
      </c>
    </row>
    <row r="19" spans="1:16" ht="12.75">
      <c r="A19" s="28" t="s">
        <v>75</v>
      </c>
      <c r="B19">
        <v>65</v>
      </c>
      <c r="C19" s="1">
        <f t="shared" si="0"/>
        <v>6.0974522968164734E-05</v>
      </c>
      <c r="D19" s="5">
        <f t="shared" si="1"/>
        <v>0</v>
      </c>
      <c r="E19" s="5">
        <f t="shared" si="2"/>
        <v>65</v>
      </c>
      <c r="H19" s="72">
        <f>E19</f>
        <v>65</v>
      </c>
      <c r="P19" s="17">
        <f t="shared" si="3"/>
        <v>65</v>
      </c>
    </row>
    <row r="20" spans="1:16" ht="12.75">
      <c r="A20" s="28" t="s">
        <v>1</v>
      </c>
      <c r="B20">
        <v>2021</v>
      </c>
      <c r="C20" s="1">
        <f t="shared" si="0"/>
        <v>0.0018958386295178603</v>
      </c>
      <c r="D20" s="5">
        <f t="shared" si="1"/>
        <v>0</v>
      </c>
      <c r="E20" s="5">
        <f t="shared" si="2"/>
        <v>2021</v>
      </c>
      <c r="H20" s="72">
        <f>E20</f>
        <v>2021</v>
      </c>
      <c r="P20" s="17">
        <f t="shared" si="3"/>
        <v>2021</v>
      </c>
    </row>
    <row r="21" spans="1:16" ht="12.75">
      <c r="A21" s="30" t="s">
        <v>2</v>
      </c>
      <c r="B21">
        <v>546</v>
      </c>
      <c r="C21" s="1">
        <f t="shared" si="0"/>
        <v>0.0005121859929325838</v>
      </c>
      <c r="D21" s="5">
        <f t="shared" si="1"/>
        <v>0</v>
      </c>
      <c r="E21" s="5">
        <f t="shared" si="2"/>
        <v>546</v>
      </c>
      <c r="I21" s="73">
        <f>E21</f>
        <v>546</v>
      </c>
      <c r="P21" s="17">
        <f t="shared" si="3"/>
        <v>546</v>
      </c>
    </row>
    <row r="22" spans="1:16" ht="12.75">
      <c r="A22" s="30" t="s">
        <v>148</v>
      </c>
      <c r="B22">
        <v>160</v>
      </c>
      <c r="C22" s="1">
        <f t="shared" si="0"/>
        <v>0.0001500911334600978</v>
      </c>
      <c r="D22" s="5">
        <f t="shared" si="1"/>
        <v>0</v>
      </c>
      <c r="E22" s="5">
        <f t="shared" si="2"/>
        <v>160</v>
      </c>
      <c r="I22" s="73">
        <f>E22</f>
        <v>160</v>
      </c>
      <c r="P22" s="17">
        <f t="shared" si="3"/>
        <v>160</v>
      </c>
    </row>
    <row r="23" spans="1:16" ht="12.75">
      <c r="A23" s="28" t="s">
        <v>76</v>
      </c>
      <c r="B23">
        <v>105</v>
      </c>
      <c r="C23" s="1">
        <f t="shared" si="0"/>
        <v>9.849730633318918E-05</v>
      </c>
      <c r="D23" s="5">
        <f t="shared" si="1"/>
        <v>0</v>
      </c>
      <c r="E23" s="5">
        <f t="shared" si="2"/>
        <v>105</v>
      </c>
      <c r="H23" s="72">
        <f>E23</f>
        <v>105</v>
      </c>
      <c r="P23" s="17">
        <f t="shared" si="3"/>
        <v>105</v>
      </c>
    </row>
    <row r="24" spans="1:16" ht="12.75">
      <c r="A24" s="41" t="s">
        <v>77</v>
      </c>
      <c r="B24">
        <v>63</v>
      </c>
      <c r="C24" s="1">
        <f t="shared" si="0"/>
        <v>5.909838379991351E-05</v>
      </c>
      <c r="D24" s="5">
        <f t="shared" si="1"/>
        <v>0</v>
      </c>
      <c r="E24" s="5">
        <f t="shared" si="2"/>
        <v>63</v>
      </c>
      <c r="J24" s="78">
        <f>E24</f>
        <v>63</v>
      </c>
      <c r="P24" s="17">
        <f t="shared" si="3"/>
        <v>63</v>
      </c>
    </row>
    <row r="25" spans="1:16" ht="12.75">
      <c r="A25" s="28" t="s">
        <v>78</v>
      </c>
      <c r="B25">
        <v>16</v>
      </c>
      <c r="C25" s="1">
        <f t="shared" si="0"/>
        <v>1.500911334600978E-05</v>
      </c>
      <c r="D25" s="5">
        <f t="shared" si="1"/>
        <v>0</v>
      </c>
      <c r="E25" s="5">
        <f t="shared" si="2"/>
        <v>16</v>
      </c>
      <c r="H25" s="72">
        <f>E25</f>
        <v>16</v>
      </c>
      <c r="P25" s="17">
        <f t="shared" si="3"/>
        <v>16</v>
      </c>
    </row>
    <row r="26" spans="1:16" ht="12.75">
      <c r="A26" s="30" t="s">
        <v>248</v>
      </c>
      <c r="B26"/>
      <c r="C26" s="1">
        <f t="shared" si="0"/>
        <v>0</v>
      </c>
      <c r="D26" s="5">
        <f t="shared" si="1"/>
        <v>0</v>
      </c>
      <c r="E26" s="5">
        <f>B26+D26</f>
        <v>0</v>
      </c>
      <c r="I26" s="73">
        <f>E26</f>
        <v>0</v>
      </c>
      <c r="P26" s="17">
        <f t="shared" si="3"/>
        <v>0</v>
      </c>
    </row>
    <row r="27" spans="1:16" ht="12.75">
      <c r="A27" s="30" t="s">
        <v>190</v>
      </c>
      <c r="B27">
        <v>148</v>
      </c>
      <c r="C27" s="1">
        <f>B27/$B$202</f>
        <v>0.00013883429845059047</v>
      </c>
      <c r="D27" s="5">
        <f>C27*$B$205</f>
        <v>0</v>
      </c>
      <c r="E27" s="5">
        <f>B27+D27</f>
        <v>148</v>
      </c>
      <c r="I27" s="73">
        <f>E27</f>
        <v>148</v>
      </c>
      <c r="P27" s="17">
        <f>E27</f>
        <v>148</v>
      </c>
    </row>
    <row r="28" spans="1:16" ht="12.75">
      <c r="A28" s="30" t="s">
        <v>214</v>
      </c>
      <c r="B28">
        <v>157</v>
      </c>
      <c r="C28" s="1">
        <f t="shared" si="0"/>
        <v>0.00014727692470772096</v>
      </c>
      <c r="D28" s="5">
        <f t="shared" si="1"/>
        <v>0</v>
      </c>
      <c r="E28" s="5">
        <f>B28+D28</f>
        <v>157</v>
      </c>
      <c r="I28" s="73">
        <f aca="true" t="shared" si="4" ref="I28:I46">E28</f>
        <v>157</v>
      </c>
      <c r="P28" s="17">
        <f t="shared" si="3"/>
        <v>157</v>
      </c>
    </row>
    <row r="29" spans="1:16" ht="12.75">
      <c r="A29" s="30" t="s">
        <v>180</v>
      </c>
      <c r="B29">
        <v>48</v>
      </c>
      <c r="C29" s="1">
        <f t="shared" si="0"/>
        <v>4.502734003802934E-05</v>
      </c>
      <c r="D29" s="5">
        <f t="shared" si="1"/>
        <v>0</v>
      </c>
      <c r="E29" s="5">
        <f t="shared" si="2"/>
        <v>48</v>
      </c>
      <c r="I29" s="73">
        <f t="shared" si="4"/>
        <v>48</v>
      </c>
      <c r="P29" s="17">
        <f t="shared" si="3"/>
        <v>48</v>
      </c>
    </row>
    <row r="30" spans="1:16" ht="12.75">
      <c r="A30" s="30" t="s">
        <v>79</v>
      </c>
      <c r="B30">
        <v>13</v>
      </c>
      <c r="C30" s="1">
        <f t="shared" si="0"/>
        <v>1.2194904593632946E-05</v>
      </c>
      <c r="D30" s="5">
        <f t="shared" si="1"/>
        <v>0</v>
      </c>
      <c r="E30" s="5">
        <f t="shared" si="2"/>
        <v>13</v>
      </c>
      <c r="I30" s="73">
        <f t="shared" si="4"/>
        <v>13</v>
      </c>
      <c r="P30" s="17">
        <f t="shared" si="3"/>
        <v>13</v>
      </c>
    </row>
    <row r="31" spans="1:16" ht="12.75">
      <c r="A31" s="30" t="s">
        <v>80</v>
      </c>
      <c r="B31">
        <v>450</v>
      </c>
      <c r="C31" s="1">
        <f t="shared" si="0"/>
        <v>0.0004221313128565251</v>
      </c>
      <c r="D31" s="5">
        <f t="shared" si="1"/>
        <v>0</v>
      </c>
      <c r="E31" s="5">
        <f t="shared" si="2"/>
        <v>450</v>
      </c>
      <c r="I31" s="73">
        <f t="shared" si="4"/>
        <v>450</v>
      </c>
      <c r="P31" s="17">
        <f t="shared" si="3"/>
        <v>450</v>
      </c>
    </row>
    <row r="32" spans="1:16" ht="12.75">
      <c r="A32" s="30" t="s">
        <v>81</v>
      </c>
      <c r="B32">
        <v>2381</v>
      </c>
      <c r="C32" s="1">
        <f t="shared" si="0"/>
        <v>0.0022335436798030803</v>
      </c>
      <c r="D32" s="5">
        <f t="shared" si="1"/>
        <v>0</v>
      </c>
      <c r="E32" s="5">
        <f t="shared" si="2"/>
        <v>2381</v>
      </c>
      <c r="I32" s="73">
        <f t="shared" si="4"/>
        <v>2381</v>
      </c>
      <c r="P32" s="17">
        <f t="shared" si="3"/>
        <v>2381</v>
      </c>
    </row>
    <row r="33" spans="1:16" ht="12.75">
      <c r="A33" s="30" t="s">
        <v>82</v>
      </c>
      <c r="B33">
        <v>140</v>
      </c>
      <c r="C33" s="1">
        <f t="shared" si="0"/>
        <v>0.00013132974177758558</v>
      </c>
      <c r="D33" s="5">
        <f t="shared" si="1"/>
        <v>0</v>
      </c>
      <c r="E33" s="5">
        <f t="shared" si="2"/>
        <v>140</v>
      </c>
      <c r="I33" s="73">
        <f t="shared" si="4"/>
        <v>140</v>
      </c>
      <c r="P33" s="17">
        <f t="shared" si="3"/>
        <v>140</v>
      </c>
    </row>
    <row r="34" spans="1:16" ht="12.75">
      <c r="A34" s="30" t="s">
        <v>83</v>
      </c>
      <c r="B34">
        <v>221</v>
      </c>
      <c r="C34" s="1">
        <f t="shared" si="0"/>
        <v>0.0002073133780917601</v>
      </c>
      <c r="D34" s="5">
        <f t="shared" si="1"/>
        <v>0</v>
      </c>
      <c r="E34" s="5">
        <f t="shared" si="2"/>
        <v>221</v>
      </c>
      <c r="I34" s="73">
        <f t="shared" si="4"/>
        <v>221</v>
      </c>
      <c r="P34" s="17">
        <f t="shared" si="3"/>
        <v>221</v>
      </c>
    </row>
    <row r="35" spans="1:16" ht="12.75">
      <c r="A35" s="30" t="s">
        <v>84</v>
      </c>
      <c r="B35"/>
      <c r="C35" s="1">
        <f t="shared" si="0"/>
        <v>0</v>
      </c>
      <c r="D35" s="5">
        <f t="shared" si="1"/>
        <v>0</v>
      </c>
      <c r="E35" s="5">
        <f t="shared" si="2"/>
        <v>0</v>
      </c>
      <c r="I35" s="73">
        <f t="shared" si="4"/>
        <v>0</v>
      </c>
      <c r="P35" s="17">
        <f t="shared" si="3"/>
        <v>0</v>
      </c>
    </row>
    <row r="36" spans="1:16" ht="12.75">
      <c r="A36" s="30" t="s">
        <v>85</v>
      </c>
      <c r="B36">
        <v>2088</v>
      </c>
      <c r="C36" s="1">
        <f t="shared" si="0"/>
        <v>0.0019586892916542763</v>
      </c>
      <c r="D36" s="5">
        <f t="shared" si="1"/>
        <v>0</v>
      </c>
      <c r="E36" s="5">
        <f t="shared" si="2"/>
        <v>2088</v>
      </c>
      <c r="I36" s="73">
        <f t="shared" si="4"/>
        <v>2088</v>
      </c>
      <c r="P36" s="17">
        <f t="shared" si="3"/>
        <v>2088</v>
      </c>
    </row>
    <row r="37" spans="1:16" ht="12.75">
      <c r="A37" s="30" t="s">
        <v>86</v>
      </c>
      <c r="B37">
        <v>329</v>
      </c>
      <c r="C37" s="1">
        <f t="shared" si="0"/>
        <v>0.0003086248931773261</v>
      </c>
      <c r="D37" s="5">
        <f t="shared" si="1"/>
        <v>0</v>
      </c>
      <c r="E37" s="5">
        <f t="shared" si="2"/>
        <v>329</v>
      </c>
      <c r="I37" s="73">
        <f t="shared" si="4"/>
        <v>329</v>
      </c>
      <c r="P37" s="17">
        <f t="shared" si="3"/>
        <v>329</v>
      </c>
    </row>
    <row r="38" spans="1:16" ht="12.75">
      <c r="A38" s="30" t="s">
        <v>181</v>
      </c>
      <c r="B38"/>
      <c r="C38" s="1">
        <f t="shared" si="0"/>
        <v>0</v>
      </c>
      <c r="D38" s="5">
        <f t="shared" si="1"/>
        <v>0</v>
      </c>
      <c r="E38" s="5">
        <f>B38+D38</f>
        <v>0</v>
      </c>
      <c r="I38" s="73">
        <f t="shared" si="4"/>
        <v>0</v>
      </c>
      <c r="P38" s="17">
        <f t="shared" si="3"/>
        <v>0</v>
      </c>
    </row>
    <row r="39" spans="1:16" ht="12.75">
      <c r="A39" s="30" t="s">
        <v>87</v>
      </c>
      <c r="B39">
        <v>9</v>
      </c>
      <c r="C39" s="1">
        <f t="shared" si="0"/>
        <v>8.4426262571305E-06</v>
      </c>
      <c r="D39" s="5">
        <f t="shared" si="1"/>
        <v>0</v>
      </c>
      <c r="E39" s="5">
        <f t="shared" si="2"/>
        <v>9</v>
      </c>
      <c r="I39" s="73">
        <f t="shared" si="4"/>
        <v>9</v>
      </c>
      <c r="P39" s="17">
        <f t="shared" si="3"/>
        <v>9</v>
      </c>
    </row>
    <row r="40" spans="1:16" ht="12.75">
      <c r="A40" s="30" t="s">
        <v>88</v>
      </c>
      <c r="B40">
        <v>43</v>
      </c>
      <c r="C40" s="1">
        <f t="shared" si="0"/>
        <v>4.033699211740128E-05</v>
      </c>
      <c r="D40" s="5">
        <f t="shared" si="1"/>
        <v>0</v>
      </c>
      <c r="E40" s="5">
        <f t="shared" si="2"/>
        <v>43</v>
      </c>
      <c r="I40" s="73">
        <f t="shared" si="4"/>
        <v>43</v>
      </c>
      <c r="P40" s="17">
        <f t="shared" si="3"/>
        <v>43</v>
      </c>
    </row>
    <row r="41" spans="1:16" ht="12.75">
      <c r="A41" s="30" t="s">
        <v>89</v>
      </c>
      <c r="B41">
        <v>47</v>
      </c>
      <c r="C41" s="1">
        <f t="shared" si="0"/>
        <v>4.408927045390373E-05</v>
      </c>
      <c r="D41" s="5">
        <f t="shared" si="1"/>
        <v>0</v>
      </c>
      <c r="E41" s="5">
        <f t="shared" si="2"/>
        <v>47</v>
      </c>
      <c r="I41" s="73">
        <f t="shared" si="4"/>
        <v>47</v>
      </c>
      <c r="P41" s="17">
        <f t="shared" si="3"/>
        <v>47</v>
      </c>
    </row>
    <row r="42" spans="1:16" ht="12.75">
      <c r="A42" s="30" t="s">
        <v>90</v>
      </c>
      <c r="B42">
        <v>126</v>
      </c>
      <c r="C42" s="1">
        <f t="shared" si="0"/>
        <v>0.00011819676759982702</v>
      </c>
      <c r="D42" s="5">
        <f t="shared" si="1"/>
        <v>0</v>
      </c>
      <c r="E42" s="5">
        <f t="shared" si="2"/>
        <v>126</v>
      </c>
      <c r="I42" s="73">
        <f t="shared" si="4"/>
        <v>126</v>
      </c>
      <c r="P42" s="17">
        <f t="shared" si="3"/>
        <v>126</v>
      </c>
    </row>
    <row r="43" spans="1:16" ht="12.75">
      <c r="A43" s="30" t="s">
        <v>3</v>
      </c>
      <c r="B43">
        <v>1622</v>
      </c>
      <c r="C43" s="1">
        <f t="shared" si="0"/>
        <v>0.0015215488654517415</v>
      </c>
      <c r="D43" s="5">
        <f t="shared" si="1"/>
        <v>0</v>
      </c>
      <c r="E43" s="5">
        <f t="shared" si="2"/>
        <v>1622</v>
      </c>
      <c r="I43" s="73">
        <f t="shared" si="4"/>
        <v>1622</v>
      </c>
      <c r="P43" s="17">
        <f t="shared" si="3"/>
        <v>1622</v>
      </c>
    </row>
    <row r="44" spans="1:16" ht="12.75">
      <c r="A44" s="30" t="s">
        <v>91</v>
      </c>
      <c r="B44">
        <v>191</v>
      </c>
      <c r="C44" s="1">
        <f t="shared" si="0"/>
        <v>0.00017917129056799176</v>
      </c>
      <c r="D44" s="5">
        <f t="shared" si="1"/>
        <v>0</v>
      </c>
      <c r="E44" s="5">
        <f t="shared" si="2"/>
        <v>191</v>
      </c>
      <c r="I44" s="73">
        <f t="shared" si="4"/>
        <v>191</v>
      </c>
      <c r="P44" s="17">
        <f t="shared" si="3"/>
        <v>191</v>
      </c>
    </row>
    <row r="45" spans="1:16" ht="12.75">
      <c r="A45" s="30" t="s">
        <v>92</v>
      </c>
      <c r="B45">
        <v>461</v>
      </c>
      <c r="C45" s="1">
        <f t="shared" si="0"/>
        <v>0.0004324500782819068</v>
      </c>
      <c r="D45" s="5">
        <f t="shared" si="1"/>
        <v>0</v>
      </c>
      <c r="E45" s="5">
        <f t="shared" si="2"/>
        <v>461</v>
      </c>
      <c r="I45" s="73">
        <f t="shared" si="4"/>
        <v>461</v>
      </c>
      <c r="P45" s="17">
        <f t="shared" si="3"/>
        <v>461</v>
      </c>
    </row>
    <row r="46" spans="1:16" ht="12.75">
      <c r="A46" s="30" t="s">
        <v>93</v>
      </c>
      <c r="B46">
        <v>70</v>
      </c>
      <c r="C46" s="1">
        <f t="shared" si="0"/>
        <v>6.566487088879279E-05</v>
      </c>
      <c r="D46" s="5">
        <f t="shared" si="1"/>
        <v>0</v>
      </c>
      <c r="E46" s="5">
        <f t="shared" si="2"/>
        <v>70</v>
      </c>
      <c r="I46" s="73">
        <f t="shared" si="4"/>
        <v>70</v>
      </c>
      <c r="P46" s="17">
        <f t="shared" si="3"/>
        <v>70</v>
      </c>
    </row>
    <row r="47" spans="1:16" ht="12.75">
      <c r="A47" s="45" t="s">
        <v>94</v>
      </c>
      <c r="B47"/>
      <c r="C47" s="1">
        <f t="shared" si="0"/>
        <v>0</v>
      </c>
      <c r="D47" s="5">
        <f t="shared" si="1"/>
        <v>0</v>
      </c>
      <c r="E47" s="5">
        <f t="shared" si="2"/>
        <v>0</v>
      </c>
      <c r="N47" s="80">
        <f>E47</f>
        <v>0</v>
      </c>
      <c r="P47" s="17">
        <f t="shared" si="3"/>
        <v>0</v>
      </c>
    </row>
    <row r="48" spans="1:16" ht="12.75">
      <c r="A48" s="28" t="s">
        <v>4</v>
      </c>
      <c r="B48">
        <v>2486</v>
      </c>
      <c r="C48" s="1">
        <f t="shared" si="0"/>
        <v>0.0023320409861362695</v>
      </c>
      <c r="D48" s="5">
        <f t="shared" si="1"/>
        <v>0</v>
      </c>
      <c r="E48" s="5">
        <f t="shared" si="2"/>
        <v>2486</v>
      </c>
      <c r="H48" s="72">
        <f>E48</f>
        <v>2486</v>
      </c>
      <c r="P48" s="17">
        <f t="shared" si="3"/>
        <v>2486</v>
      </c>
    </row>
    <row r="49" spans="1:16" ht="12.75">
      <c r="A49" s="28" t="s">
        <v>95</v>
      </c>
      <c r="B49">
        <v>420</v>
      </c>
      <c r="C49" s="1">
        <f aca="true" t="shared" si="5" ref="C49:C91">B49/$B$202</f>
        <v>0.0003939892253327567</v>
      </c>
      <c r="D49" s="5">
        <f aca="true" t="shared" si="6" ref="D49:D91">C49*$B$205</f>
        <v>0</v>
      </c>
      <c r="E49" s="5">
        <f t="shared" si="2"/>
        <v>420</v>
      </c>
      <c r="H49" s="72">
        <f>E49</f>
        <v>420</v>
      </c>
      <c r="P49" s="17">
        <f t="shared" si="3"/>
        <v>420</v>
      </c>
    </row>
    <row r="50" spans="1:16" ht="12.75">
      <c r="A50" s="28" t="s">
        <v>153</v>
      </c>
      <c r="B50"/>
      <c r="C50" s="1">
        <f>B50/$B$202</f>
        <v>0</v>
      </c>
      <c r="D50" s="5">
        <f>C50*$B$205</f>
        <v>0</v>
      </c>
      <c r="E50" s="5">
        <f>B50+D50</f>
        <v>0</v>
      </c>
      <c r="H50" s="72">
        <f>E50</f>
        <v>0</v>
      </c>
      <c r="P50" s="17">
        <f>E50</f>
        <v>0</v>
      </c>
    </row>
    <row r="51" spans="1:16" ht="12.75">
      <c r="A51" s="28" t="s">
        <v>96</v>
      </c>
      <c r="B51">
        <v>36</v>
      </c>
      <c r="C51" s="1">
        <f t="shared" si="5"/>
        <v>3.3770505028522E-05</v>
      </c>
      <c r="D51" s="5">
        <f t="shared" si="6"/>
        <v>0</v>
      </c>
      <c r="E51" s="5">
        <f t="shared" si="2"/>
        <v>36</v>
      </c>
      <c r="H51" s="72">
        <f>E51</f>
        <v>36</v>
      </c>
      <c r="P51" s="17">
        <f t="shared" si="3"/>
        <v>36</v>
      </c>
    </row>
    <row r="52" spans="1:16" ht="12.75">
      <c r="A52" s="30" t="s">
        <v>224</v>
      </c>
      <c r="B52">
        <v>11</v>
      </c>
      <c r="C52" s="1">
        <f>B52/$B$202</f>
        <v>1.0318765425381724E-05</v>
      </c>
      <c r="D52" s="5">
        <f>C52*$B$205</f>
        <v>0</v>
      </c>
      <c r="E52" s="5">
        <f>B52+D52</f>
        <v>11</v>
      </c>
      <c r="I52" s="73">
        <f>E52</f>
        <v>11</v>
      </c>
      <c r="P52" s="17">
        <f>E52</f>
        <v>11</v>
      </c>
    </row>
    <row r="53" spans="1:16" ht="12.75">
      <c r="A53" s="28" t="s">
        <v>97</v>
      </c>
      <c r="B53">
        <v>442</v>
      </c>
      <c r="C53" s="1">
        <f t="shared" si="5"/>
        <v>0.0004146267561835202</v>
      </c>
      <c r="D53" s="5">
        <f t="shared" si="6"/>
        <v>0</v>
      </c>
      <c r="E53" s="5">
        <f t="shared" si="2"/>
        <v>442</v>
      </c>
      <c r="H53" s="72">
        <f>E53</f>
        <v>442</v>
      </c>
      <c r="P53" s="17">
        <f t="shared" si="3"/>
        <v>442</v>
      </c>
    </row>
    <row r="54" spans="1:16" ht="12.75">
      <c r="A54" s="30" t="s">
        <v>5</v>
      </c>
      <c r="B54">
        <v>310</v>
      </c>
      <c r="C54" s="1">
        <f t="shared" si="5"/>
        <v>0.0002908015710789395</v>
      </c>
      <c r="D54" s="5">
        <f t="shared" si="6"/>
        <v>0</v>
      </c>
      <c r="E54" s="5">
        <f t="shared" si="2"/>
        <v>310</v>
      </c>
      <c r="I54" s="73">
        <f>E54</f>
        <v>310</v>
      </c>
      <c r="P54" s="17">
        <f t="shared" si="3"/>
        <v>310</v>
      </c>
    </row>
    <row r="55" spans="1:16" ht="12.75">
      <c r="A55" s="28" t="s">
        <v>6</v>
      </c>
      <c r="B55">
        <v>415</v>
      </c>
      <c r="C55" s="1">
        <f t="shared" si="5"/>
        <v>0.0003892988774121287</v>
      </c>
      <c r="D55" s="5">
        <f t="shared" si="6"/>
        <v>0</v>
      </c>
      <c r="E55" s="5">
        <f t="shared" si="2"/>
        <v>415</v>
      </c>
      <c r="H55" s="72">
        <f>E55</f>
        <v>415</v>
      </c>
      <c r="P55" s="17">
        <f t="shared" si="3"/>
        <v>415</v>
      </c>
    </row>
    <row r="56" spans="1:16" ht="12.75">
      <c r="A56" s="30" t="s">
        <v>98</v>
      </c>
      <c r="B56">
        <v>197</v>
      </c>
      <c r="C56" s="1">
        <f t="shared" si="5"/>
        <v>0.00018479970807274543</v>
      </c>
      <c r="D56" s="5">
        <f t="shared" si="6"/>
        <v>0</v>
      </c>
      <c r="E56" s="5">
        <f t="shared" si="2"/>
        <v>197</v>
      </c>
      <c r="I56" s="73">
        <f>E56</f>
        <v>197</v>
      </c>
      <c r="P56" s="17">
        <f t="shared" si="3"/>
        <v>197</v>
      </c>
    </row>
    <row r="57" spans="1:16" ht="12.75">
      <c r="A57" s="30" t="s">
        <v>99</v>
      </c>
      <c r="B57">
        <v>1</v>
      </c>
      <c r="C57" s="1">
        <f t="shared" si="5"/>
        <v>9.380695841256112E-07</v>
      </c>
      <c r="D57" s="5">
        <f t="shared" si="6"/>
        <v>0</v>
      </c>
      <c r="E57" s="5">
        <f t="shared" si="2"/>
        <v>1</v>
      </c>
      <c r="I57" s="73">
        <f aca="true" t="shared" si="7" ref="I57:I63">E57</f>
        <v>1</v>
      </c>
      <c r="P57" s="17">
        <f t="shared" si="3"/>
        <v>1</v>
      </c>
    </row>
    <row r="58" spans="1:16" ht="12.75">
      <c r="A58" s="30" t="s">
        <v>100</v>
      </c>
      <c r="B58">
        <v>13</v>
      </c>
      <c r="C58" s="1">
        <f t="shared" si="5"/>
        <v>1.2194904593632946E-05</v>
      </c>
      <c r="D58" s="5">
        <f t="shared" si="6"/>
        <v>0</v>
      </c>
      <c r="E58" s="5">
        <f t="shared" si="2"/>
        <v>13</v>
      </c>
      <c r="I58" s="73">
        <f t="shared" si="7"/>
        <v>13</v>
      </c>
      <c r="P58" s="17">
        <f t="shared" si="3"/>
        <v>13</v>
      </c>
    </row>
    <row r="59" spans="1:16" ht="12.75">
      <c r="A59" s="30" t="s">
        <v>101</v>
      </c>
      <c r="B59">
        <v>18</v>
      </c>
      <c r="C59" s="1">
        <f t="shared" si="5"/>
        <v>1.6885252514261E-05</v>
      </c>
      <c r="D59" s="5">
        <f t="shared" si="6"/>
        <v>0</v>
      </c>
      <c r="E59" s="5">
        <f t="shared" si="2"/>
        <v>18</v>
      </c>
      <c r="I59" s="73">
        <f t="shared" si="7"/>
        <v>18</v>
      </c>
      <c r="P59" s="17">
        <f t="shared" si="3"/>
        <v>18</v>
      </c>
    </row>
    <row r="60" spans="1:16" ht="12.75">
      <c r="A60" s="30" t="s">
        <v>102</v>
      </c>
      <c r="B60">
        <v>32</v>
      </c>
      <c r="C60" s="1">
        <f t="shared" si="5"/>
        <v>3.001822669201956E-05</v>
      </c>
      <c r="D60" s="5">
        <f t="shared" si="6"/>
        <v>0</v>
      </c>
      <c r="E60" s="5">
        <f t="shared" si="2"/>
        <v>32</v>
      </c>
      <c r="I60" s="73">
        <f t="shared" si="7"/>
        <v>32</v>
      </c>
      <c r="P60" s="17">
        <f t="shared" si="3"/>
        <v>32</v>
      </c>
    </row>
    <row r="61" spans="1:16" ht="12.75">
      <c r="A61" s="30" t="s">
        <v>103</v>
      </c>
      <c r="B61">
        <v>161</v>
      </c>
      <c r="C61" s="1">
        <f t="shared" si="5"/>
        <v>0.00015102920304422342</v>
      </c>
      <c r="D61" s="5">
        <f t="shared" si="6"/>
        <v>0</v>
      </c>
      <c r="E61" s="5">
        <f t="shared" si="2"/>
        <v>161</v>
      </c>
      <c r="I61" s="73">
        <f t="shared" si="7"/>
        <v>161</v>
      </c>
      <c r="P61" s="17">
        <f t="shared" si="3"/>
        <v>161</v>
      </c>
    </row>
    <row r="62" spans="1:16" ht="12.75">
      <c r="A62" s="30" t="s">
        <v>104</v>
      </c>
      <c r="B62">
        <v>8</v>
      </c>
      <c r="C62" s="1">
        <f t="shared" si="5"/>
        <v>7.50455667300489E-06</v>
      </c>
      <c r="D62" s="5">
        <f t="shared" si="6"/>
        <v>0</v>
      </c>
      <c r="E62" s="5">
        <f t="shared" si="2"/>
        <v>8</v>
      </c>
      <c r="I62" s="73">
        <f t="shared" si="7"/>
        <v>8</v>
      </c>
      <c r="P62" s="17">
        <f t="shared" si="3"/>
        <v>8</v>
      </c>
    </row>
    <row r="63" spans="1:16" ht="12.75">
      <c r="A63" s="30" t="s">
        <v>105</v>
      </c>
      <c r="B63">
        <v>142</v>
      </c>
      <c r="C63" s="1">
        <f t="shared" si="5"/>
        <v>0.0001332058809458368</v>
      </c>
      <c r="D63" s="5">
        <f t="shared" si="6"/>
        <v>0</v>
      </c>
      <c r="E63" s="5">
        <f t="shared" si="2"/>
        <v>142</v>
      </c>
      <c r="I63" s="73">
        <f t="shared" si="7"/>
        <v>142</v>
      </c>
      <c r="P63" s="17">
        <f t="shared" si="3"/>
        <v>142</v>
      </c>
    </row>
    <row r="64" spans="1:16" ht="12.75">
      <c r="A64" s="28" t="s">
        <v>273</v>
      </c>
      <c r="B64">
        <v>2</v>
      </c>
      <c r="C64" s="1">
        <f t="shared" si="5"/>
        <v>1.8761391682512225E-06</v>
      </c>
      <c r="D64" s="5">
        <f t="shared" si="6"/>
        <v>0</v>
      </c>
      <c r="E64" s="5">
        <f t="shared" si="2"/>
        <v>2</v>
      </c>
      <c r="H64" s="72">
        <f>E64</f>
        <v>2</v>
      </c>
      <c r="P64" s="17">
        <f t="shared" si="3"/>
        <v>2</v>
      </c>
    </row>
    <row r="65" spans="1:16" ht="12.75">
      <c r="A65" s="28" t="s">
        <v>106</v>
      </c>
      <c r="B65">
        <v>10</v>
      </c>
      <c r="C65" s="1">
        <f>B65/$B$202</f>
        <v>9.380695841256113E-06</v>
      </c>
      <c r="D65" s="5">
        <f>C65*$B$205</f>
        <v>0</v>
      </c>
      <c r="E65" s="5">
        <f>B65+D65</f>
        <v>10</v>
      </c>
      <c r="H65" s="72">
        <f>E65</f>
        <v>10</v>
      </c>
      <c r="P65" s="17">
        <f>E65</f>
        <v>10</v>
      </c>
    </row>
    <row r="66" spans="1:16" ht="12.75">
      <c r="A66" s="28" t="s">
        <v>107</v>
      </c>
      <c r="B66">
        <v>284</v>
      </c>
      <c r="C66" s="1">
        <f t="shared" si="5"/>
        <v>0.0002664117618916736</v>
      </c>
      <c r="D66" s="5">
        <f t="shared" si="6"/>
        <v>0</v>
      </c>
      <c r="E66" s="5">
        <f t="shared" si="2"/>
        <v>284</v>
      </c>
      <c r="H66" s="72">
        <f>E66</f>
        <v>284</v>
      </c>
      <c r="P66" s="17">
        <f t="shared" si="3"/>
        <v>284</v>
      </c>
    </row>
    <row r="67" spans="1:16" ht="12.75">
      <c r="A67" s="28" t="s">
        <v>184</v>
      </c>
      <c r="B67"/>
      <c r="C67" s="1">
        <f t="shared" si="5"/>
        <v>0</v>
      </c>
      <c r="D67" s="5">
        <f t="shared" si="6"/>
        <v>0</v>
      </c>
      <c r="E67" s="5">
        <f>B67+D67</f>
        <v>0</v>
      </c>
      <c r="H67" s="72">
        <f>E67</f>
        <v>0</v>
      </c>
      <c r="P67" s="17">
        <f t="shared" si="3"/>
        <v>0</v>
      </c>
    </row>
    <row r="68" spans="1:16" ht="12.75">
      <c r="A68" s="28" t="s">
        <v>108</v>
      </c>
      <c r="B68">
        <v>2</v>
      </c>
      <c r="C68" s="1">
        <f t="shared" si="5"/>
        <v>1.8761391682512225E-06</v>
      </c>
      <c r="D68" s="5">
        <f t="shared" si="6"/>
        <v>0</v>
      </c>
      <c r="E68" s="5">
        <f aca="true" t="shared" si="8" ref="E68:E151">B68+D68</f>
        <v>2</v>
      </c>
      <c r="H68" s="72">
        <f>E68</f>
        <v>2</v>
      </c>
      <c r="P68" s="17">
        <f t="shared" si="3"/>
        <v>2</v>
      </c>
    </row>
    <row r="69" spans="1:16" ht="12.75">
      <c r="A69" s="30" t="s">
        <v>203</v>
      </c>
      <c r="B69"/>
      <c r="C69" s="1">
        <f t="shared" si="5"/>
        <v>0</v>
      </c>
      <c r="D69" s="5">
        <f t="shared" si="6"/>
        <v>0</v>
      </c>
      <c r="E69" s="5">
        <f t="shared" si="8"/>
        <v>0</v>
      </c>
      <c r="I69" s="73">
        <f>E69</f>
        <v>0</v>
      </c>
      <c r="P69" s="17">
        <f t="shared" si="3"/>
        <v>0</v>
      </c>
    </row>
    <row r="70" spans="1:16" ht="12.75">
      <c r="A70" s="30" t="s">
        <v>109</v>
      </c>
      <c r="B70">
        <v>18</v>
      </c>
      <c r="C70" s="1">
        <f t="shared" si="5"/>
        <v>1.6885252514261E-05</v>
      </c>
      <c r="D70" s="5">
        <f t="shared" si="6"/>
        <v>0</v>
      </c>
      <c r="E70" s="5">
        <f t="shared" si="8"/>
        <v>18</v>
      </c>
      <c r="I70" s="73">
        <f aca="true" t="shared" si="9" ref="I70:I77">E70</f>
        <v>18</v>
      </c>
      <c r="P70" s="17">
        <f t="shared" si="3"/>
        <v>18</v>
      </c>
    </row>
    <row r="71" spans="1:16" ht="12.75">
      <c r="A71" s="30" t="s">
        <v>182</v>
      </c>
      <c r="B71">
        <v>50</v>
      </c>
      <c r="C71" s="1">
        <f t="shared" si="5"/>
        <v>4.690347920628056E-05</v>
      </c>
      <c r="D71" s="5">
        <f t="shared" si="6"/>
        <v>0</v>
      </c>
      <c r="E71" s="5">
        <f>B71+D71</f>
        <v>50</v>
      </c>
      <c r="I71" s="73">
        <f t="shared" si="9"/>
        <v>50</v>
      </c>
      <c r="P71" s="17">
        <f t="shared" si="3"/>
        <v>50</v>
      </c>
    </row>
    <row r="72" spans="1:16" ht="12.75">
      <c r="A72" s="30" t="s">
        <v>183</v>
      </c>
      <c r="B72">
        <v>26</v>
      </c>
      <c r="C72" s="1">
        <f t="shared" si="5"/>
        <v>2.4389809187265892E-05</v>
      </c>
      <c r="D72" s="5">
        <f t="shared" si="6"/>
        <v>0</v>
      </c>
      <c r="E72" s="5">
        <f>B72+D72</f>
        <v>26</v>
      </c>
      <c r="I72" s="73">
        <f t="shared" si="9"/>
        <v>26</v>
      </c>
      <c r="P72" s="17">
        <f t="shared" si="3"/>
        <v>26</v>
      </c>
    </row>
    <row r="73" spans="1:16" ht="12.75">
      <c r="A73" s="30" t="s">
        <v>149</v>
      </c>
      <c r="B73"/>
      <c r="C73" s="1">
        <f t="shared" si="5"/>
        <v>0</v>
      </c>
      <c r="D73" s="5">
        <f t="shared" si="6"/>
        <v>0</v>
      </c>
      <c r="E73" s="5">
        <f>B73+D73</f>
        <v>0</v>
      </c>
      <c r="I73" s="73">
        <f t="shared" si="9"/>
        <v>0</v>
      </c>
      <c r="P73" s="17">
        <f t="shared" si="3"/>
        <v>0</v>
      </c>
    </row>
    <row r="74" spans="1:16" ht="12.75">
      <c r="A74" s="30" t="s">
        <v>178</v>
      </c>
      <c r="B74"/>
      <c r="C74" s="1">
        <f t="shared" si="5"/>
        <v>0</v>
      </c>
      <c r="D74" s="5">
        <f t="shared" si="6"/>
        <v>0</v>
      </c>
      <c r="E74" s="5">
        <f>B74+D74</f>
        <v>0</v>
      </c>
      <c r="I74" s="73">
        <f t="shared" si="9"/>
        <v>0</v>
      </c>
      <c r="P74" s="17">
        <f t="shared" si="3"/>
        <v>0</v>
      </c>
    </row>
    <row r="75" spans="1:16" ht="12.75">
      <c r="A75" s="30" t="s">
        <v>110</v>
      </c>
      <c r="B75">
        <v>17</v>
      </c>
      <c r="C75" s="1">
        <f t="shared" si="5"/>
        <v>1.5947182930135393E-05</v>
      </c>
      <c r="D75" s="5">
        <f t="shared" si="6"/>
        <v>0</v>
      </c>
      <c r="E75" s="5">
        <f t="shared" si="8"/>
        <v>17</v>
      </c>
      <c r="I75" s="73">
        <f t="shared" si="9"/>
        <v>17</v>
      </c>
      <c r="P75" s="17">
        <f t="shared" si="3"/>
        <v>17</v>
      </c>
    </row>
    <row r="76" spans="1:16" ht="12.75">
      <c r="A76" s="30" t="s">
        <v>111</v>
      </c>
      <c r="B76">
        <v>131</v>
      </c>
      <c r="C76" s="1">
        <f t="shared" si="5"/>
        <v>0.00012288711552045506</v>
      </c>
      <c r="D76" s="5">
        <f t="shared" si="6"/>
        <v>0</v>
      </c>
      <c r="E76" s="5">
        <f t="shared" si="8"/>
        <v>131</v>
      </c>
      <c r="I76" s="73">
        <f t="shared" si="9"/>
        <v>131</v>
      </c>
      <c r="P76" s="17">
        <f t="shared" si="3"/>
        <v>131</v>
      </c>
    </row>
    <row r="77" spans="1:16" ht="12.75">
      <c r="A77" s="30" t="s">
        <v>112</v>
      </c>
      <c r="B77"/>
      <c r="C77" s="1">
        <f t="shared" si="5"/>
        <v>0</v>
      </c>
      <c r="D77" s="5">
        <f t="shared" si="6"/>
        <v>0</v>
      </c>
      <c r="E77" s="5">
        <f t="shared" si="8"/>
        <v>0</v>
      </c>
      <c r="I77" s="73">
        <f t="shared" si="9"/>
        <v>0</v>
      </c>
      <c r="P77" s="17">
        <f t="shared" si="3"/>
        <v>0</v>
      </c>
    </row>
    <row r="78" spans="1:16" ht="12.75">
      <c r="A78" s="28" t="s">
        <v>113</v>
      </c>
      <c r="B78">
        <v>53</v>
      </c>
      <c r="C78" s="1">
        <f t="shared" si="5"/>
        <v>4.97176879586574E-05</v>
      </c>
      <c r="D78" s="5">
        <f t="shared" si="6"/>
        <v>0</v>
      </c>
      <c r="E78" s="5">
        <f t="shared" si="8"/>
        <v>53</v>
      </c>
      <c r="H78" s="72">
        <f>E78</f>
        <v>53</v>
      </c>
      <c r="P78" s="17">
        <f t="shared" si="3"/>
        <v>53</v>
      </c>
    </row>
    <row r="79" spans="1:16" ht="12.75">
      <c r="A79" s="30" t="s">
        <v>114</v>
      </c>
      <c r="B79"/>
      <c r="C79" s="1">
        <f t="shared" si="5"/>
        <v>0</v>
      </c>
      <c r="D79" s="5">
        <f t="shared" si="6"/>
        <v>0</v>
      </c>
      <c r="E79" s="5">
        <f t="shared" si="8"/>
        <v>0</v>
      </c>
      <c r="I79" s="73">
        <f>E79</f>
        <v>0</v>
      </c>
      <c r="P79" s="17">
        <f t="shared" si="3"/>
        <v>0</v>
      </c>
    </row>
    <row r="80" spans="1:16" ht="12.75">
      <c r="A80" s="30" t="s">
        <v>115</v>
      </c>
      <c r="B80">
        <v>93</v>
      </c>
      <c r="C80" s="1">
        <f t="shared" si="5"/>
        <v>8.724047132368185E-05</v>
      </c>
      <c r="D80" s="5">
        <f t="shared" si="6"/>
        <v>0</v>
      </c>
      <c r="E80" s="5">
        <f t="shared" si="8"/>
        <v>93</v>
      </c>
      <c r="I80" s="73">
        <f>E80</f>
        <v>93</v>
      </c>
      <c r="P80" s="17">
        <f t="shared" si="3"/>
        <v>93</v>
      </c>
    </row>
    <row r="81" spans="1:16" ht="12.75">
      <c r="A81" s="30" t="s">
        <v>116</v>
      </c>
      <c r="B81"/>
      <c r="C81" s="1">
        <f t="shared" si="5"/>
        <v>0</v>
      </c>
      <c r="D81" s="5">
        <f t="shared" si="6"/>
        <v>0</v>
      </c>
      <c r="E81" s="5">
        <f t="shared" si="8"/>
        <v>0</v>
      </c>
      <c r="I81" s="73">
        <f>E81</f>
        <v>0</v>
      </c>
      <c r="P81" s="17">
        <f aca="true" t="shared" si="10" ref="P81:P162">E81</f>
        <v>0</v>
      </c>
    </row>
    <row r="82" spans="1:16" ht="12.75">
      <c r="A82" s="45" t="s">
        <v>7</v>
      </c>
      <c r="B82">
        <v>20</v>
      </c>
      <c r="C82" s="1">
        <f t="shared" si="5"/>
        <v>1.8761391682512225E-05</v>
      </c>
      <c r="D82" s="5">
        <f t="shared" si="6"/>
        <v>0</v>
      </c>
      <c r="E82" s="5">
        <f t="shared" si="8"/>
        <v>20</v>
      </c>
      <c r="M82" s="6"/>
      <c r="N82" s="80">
        <f>E82</f>
        <v>20</v>
      </c>
      <c r="P82" s="17">
        <f t="shared" si="10"/>
        <v>20</v>
      </c>
    </row>
    <row r="83" spans="1:16" ht="12.75">
      <c r="A83" s="28" t="s">
        <v>204</v>
      </c>
      <c r="B83">
        <v>49</v>
      </c>
      <c r="C83" s="1">
        <f t="shared" si="5"/>
        <v>4.596540962215495E-05</v>
      </c>
      <c r="D83" s="5">
        <f t="shared" si="6"/>
        <v>0</v>
      </c>
      <c r="E83" s="5">
        <f t="shared" si="8"/>
        <v>49</v>
      </c>
      <c r="H83" s="72">
        <f>E83</f>
        <v>49</v>
      </c>
      <c r="P83" s="17">
        <f t="shared" si="10"/>
        <v>49</v>
      </c>
    </row>
    <row r="84" spans="1:16" ht="12.75">
      <c r="A84" s="28" t="s">
        <v>117</v>
      </c>
      <c r="B84">
        <v>102</v>
      </c>
      <c r="C84" s="1">
        <f t="shared" si="5"/>
        <v>9.568309758081235E-05</v>
      </c>
      <c r="D84" s="5">
        <f t="shared" si="6"/>
        <v>0</v>
      </c>
      <c r="E84" s="5">
        <f t="shared" si="8"/>
        <v>102</v>
      </c>
      <c r="H84" s="72">
        <f>E84</f>
        <v>102</v>
      </c>
      <c r="P84" s="17">
        <f t="shared" si="10"/>
        <v>102</v>
      </c>
    </row>
    <row r="85" spans="1:16" ht="12.75">
      <c r="A85" s="28" t="s">
        <v>118</v>
      </c>
      <c r="B85">
        <v>8</v>
      </c>
      <c r="C85" s="1">
        <f t="shared" si="5"/>
        <v>7.50455667300489E-06</v>
      </c>
      <c r="D85" s="5">
        <f t="shared" si="6"/>
        <v>0</v>
      </c>
      <c r="E85" s="5">
        <f t="shared" si="8"/>
        <v>8</v>
      </c>
      <c r="H85" s="72">
        <f>E85</f>
        <v>8</v>
      </c>
      <c r="P85" s="17">
        <f t="shared" si="10"/>
        <v>8</v>
      </c>
    </row>
    <row r="86" spans="1:16" ht="12.75">
      <c r="A86" s="30" t="s">
        <v>119</v>
      </c>
      <c r="B86">
        <v>215</v>
      </c>
      <c r="C86" s="1">
        <f t="shared" si="5"/>
        <v>0.0002016849605870064</v>
      </c>
      <c r="D86" s="5">
        <f t="shared" si="6"/>
        <v>0</v>
      </c>
      <c r="E86" s="5">
        <f t="shared" si="8"/>
        <v>215</v>
      </c>
      <c r="I86" s="73">
        <f>E86</f>
        <v>215</v>
      </c>
      <c r="P86" s="17">
        <f t="shared" si="10"/>
        <v>215</v>
      </c>
    </row>
    <row r="87" spans="1:16" ht="12.75">
      <c r="A87" s="27" t="s">
        <v>172</v>
      </c>
      <c r="B87" s="1">
        <v>120</v>
      </c>
      <c r="C87" s="1">
        <f t="shared" si="5"/>
        <v>0.00011256835009507336</v>
      </c>
      <c r="D87" s="5">
        <f t="shared" si="6"/>
        <v>0</v>
      </c>
      <c r="E87" s="5">
        <f>B87+D87</f>
        <v>120</v>
      </c>
      <c r="H87" s="72">
        <f>E87</f>
        <v>120</v>
      </c>
      <c r="P87" s="17">
        <f t="shared" si="10"/>
        <v>120</v>
      </c>
    </row>
    <row r="88" spans="1:16" ht="12.75">
      <c r="A88" s="28" t="s">
        <v>120</v>
      </c>
      <c r="B88" s="1">
        <v>208</v>
      </c>
      <c r="C88" s="1">
        <f>B88/$B$202</f>
        <v>0.00019511847349812714</v>
      </c>
      <c r="D88" s="5">
        <f>C88*$B$205</f>
        <v>0</v>
      </c>
      <c r="E88" s="5">
        <f>B88+D88</f>
        <v>208</v>
      </c>
      <c r="H88" s="72">
        <f>E88</f>
        <v>208</v>
      </c>
      <c r="P88" s="17">
        <f t="shared" si="10"/>
        <v>208</v>
      </c>
    </row>
    <row r="89" spans="1:16" ht="12.75">
      <c r="A89" s="28" t="s">
        <v>121</v>
      </c>
      <c r="B89" s="1">
        <v>372</v>
      </c>
      <c r="C89" s="1">
        <f t="shared" si="5"/>
        <v>0.0003489618852947274</v>
      </c>
      <c r="D89" s="5">
        <f t="shared" si="6"/>
        <v>0</v>
      </c>
      <c r="E89" s="5">
        <f t="shared" si="8"/>
        <v>372</v>
      </c>
      <c r="H89" s="72">
        <f>E89</f>
        <v>372</v>
      </c>
      <c r="P89" s="17">
        <f t="shared" si="10"/>
        <v>372</v>
      </c>
    </row>
    <row r="90" spans="1:16" ht="12.75">
      <c r="A90" s="28" t="s">
        <v>122</v>
      </c>
      <c r="B90" s="1">
        <v>40</v>
      </c>
      <c r="C90" s="1">
        <f t="shared" si="5"/>
        <v>3.752278336502445E-05</v>
      </c>
      <c r="D90" s="5">
        <f t="shared" si="6"/>
        <v>0</v>
      </c>
      <c r="E90" s="5">
        <f t="shared" si="8"/>
        <v>40</v>
      </c>
      <c r="H90" s="72">
        <f>E90</f>
        <v>40</v>
      </c>
      <c r="P90" s="17">
        <f t="shared" si="10"/>
        <v>40</v>
      </c>
    </row>
    <row r="91" spans="1:16" ht="12.75">
      <c r="A91" s="30" t="s">
        <v>8</v>
      </c>
      <c r="B91" s="1">
        <v>1644</v>
      </c>
      <c r="C91" s="1">
        <f t="shared" si="5"/>
        <v>0.001542186396302505</v>
      </c>
      <c r="D91" s="5">
        <f t="shared" si="6"/>
        <v>0</v>
      </c>
      <c r="E91" s="5">
        <f t="shared" si="8"/>
        <v>1644</v>
      </c>
      <c r="I91" s="73">
        <f aca="true" t="shared" si="11" ref="I91:I96">E91</f>
        <v>1644</v>
      </c>
      <c r="P91" s="17">
        <f t="shared" si="10"/>
        <v>1644</v>
      </c>
    </row>
    <row r="92" spans="1:16" ht="12.75">
      <c r="A92" s="30" t="s">
        <v>123</v>
      </c>
      <c r="B92" s="1">
        <v>20</v>
      </c>
      <c r="C92" s="1">
        <f aca="true" t="shared" si="12" ref="C92:C124">B92/$B$202</f>
        <v>1.8761391682512225E-05</v>
      </c>
      <c r="D92" s="5">
        <f aca="true" t="shared" si="13" ref="D92:D124">C92*$B$205</f>
        <v>0</v>
      </c>
      <c r="E92" s="5">
        <f t="shared" si="8"/>
        <v>20</v>
      </c>
      <c r="I92" s="73">
        <f t="shared" si="11"/>
        <v>20</v>
      </c>
      <c r="P92" s="17">
        <f t="shared" si="10"/>
        <v>20</v>
      </c>
    </row>
    <row r="93" spans="1:16" ht="12.75">
      <c r="A93" s="30" t="s">
        <v>124</v>
      </c>
      <c r="B93" s="1">
        <v>6</v>
      </c>
      <c r="C93" s="1">
        <f t="shared" si="12"/>
        <v>5.628417504753667E-06</v>
      </c>
      <c r="D93" s="5">
        <f t="shared" si="13"/>
        <v>0</v>
      </c>
      <c r="E93" s="5">
        <f t="shared" si="8"/>
        <v>6</v>
      </c>
      <c r="I93" s="73">
        <f t="shared" si="11"/>
        <v>6</v>
      </c>
      <c r="P93" s="17">
        <f t="shared" si="10"/>
        <v>6</v>
      </c>
    </row>
    <row r="94" spans="1:16" ht="12.75">
      <c r="A94" s="30" t="s">
        <v>125</v>
      </c>
      <c r="B94" s="1">
        <v>239</v>
      </c>
      <c r="C94" s="1">
        <f t="shared" si="12"/>
        <v>0.0002241986306060211</v>
      </c>
      <c r="D94" s="5">
        <f t="shared" si="13"/>
        <v>0</v>
      </c>
      <c r="E94" s="5">
        <f t="shared" si="8"/>
        <v>239</v>
      </c>
      <c r="I94" s="73">
        <f t="shared" si="11"/>
        <v>239</v>
      </c>
      <c r="P94" s="17">
        <f t="shared" si="10"/>
        <v>239</v>
      </c>
    </row>
    <row r="95" spans="1:16" ht="12.75">
      <c r="A95" s="30" t="s">
        <v>9</v>
      </c>
      <c r="B95" s="1">
        <v>73</v>
      </c>
      <c r="C95" s="1">
        <f t="shared" si="12"/>
        <v>6.847907964116963E-05</v>
      </c>
      <c r="D95" s="5">
        <f t="shared" si="13"/>
        <v>0</v>
      </c>
      <c r="E95" s="5">
        <f t="shared" si="8"/>
        <v>73</v>
      </c>
      <c r="I95" s="73">
        <f t="shared" si="11"/>
        <v>73</v>
      </c>
      <c r="P95" s="17">
        <f t="shared" si="10"/>
        <v>73</v>
      </c>
    </row>
    <row r="96" spans="1:16" ht="12.75">
      <c r="A96" s="30" t="s">
        <v>126</v>
      </c>
      <c r="B96" s="1"/>
      <c r="C96" s="1">
        <f t="shared" si="12"/>
        <v>0</v>
      </c>
      <c r="D96" s="5">
        <f t="shared" si="13"/>
        <v>0</v>
      </c>
      <c r="E96" s="5">
        <f t="shared" si="8"/>
        <v>0</v>
      </c>
      <c r="I96" s="73">
        <f t="shared" si="11"/>
        <v>0</v>
      </c>
      <c r="P96" s="17">
        <f t="shared" si="10"/>
        <v>0</v>
      </c>
    </row>
    <row r="97" spans="1:16" ht="12.75">
      <c r="A97" s="28" t="s">
        <v>10</v>
      </c>
      <c r="B97" s="1">
        <v>2940</v>
      </c>
      <c r="C97" s="1">
        <f t="shared" si="12"/>
        <v>0.002757924577329297</v>
      </c>
      <c r="D97" s="5">
        <f t="shared" si="13"/>
        <v>0</v>
      </c>
      <c r="E97" s="5">
        <f t="shared" si="8"/>
        <v>2940</v>
      </c>
      <c r="H97" s="72">
        <f>E97</f>
        <v>2940</v>
      </c>
      <c r="P97" s="17">
        <f t="shared" si="10"/>
        <v>2940</v>
      </c>
    </row>
    <row r="98" spans="1:16" ht="12.75">
      <c r="A98" s="30" t="s">
        <v>127</v>
      </c>
      <c r="B98" s="1">
        <v>604</v>
      </c>
      <c r="C98" s="1">
        <f t="shared" si="12"/>
        <v>0.0005665940288118692</v>
      </c>
      <c r="D98" s="5">
        <f t="shared" si="13"/>
        <v>0</v>
      </c>
      <c r="E98" s="5">
        <f t="shared" si="8"/>
        <v>604</v>
      </c>
      <c r="I98" s="73">
        <f>E98</f>
        <v>604</v>
      </c>
      <c r="P98" s="17">
        <f t="shared" si="10"/>
        <v>604</v>
      </c>
    </row>
    <row r="99" spans="1:16" ht="12.75">
      <c r="A99" s="30" t="s">
        <v>128</v>
      </c>
      <c r="B99" s="1">
        <v>144</v>
      </c>
      <c r="C99" s="1">
        <f t="shared" si="12"/>
        <v>0.000135082020114088</v>
      </c>
      <c r="D99" s="5">
        <f t="shared" si="13"/>
        <v>0</v>
      </c>
      <c r="E99" s="5">
        <f t="shared" si="8"/>
        <v>144</v>
      </c>
      <c r="I99" s="73">
        <f>E99</f>
        <v>144</v>
      </c>
      <c r="P99" s="17">
        <f t="shared" si="10"/>
        <v>144</v>
      </c>
    </row>
    <row r="100" spans="1:16" ht="12.75">
      <c r="A100" s="30" t="s">
        <v>191</v>
      </c>
      <c r="B100" s="1">
        <v>4</v>
      </c>
      <c r="C100" s="1">
        <f t="shared" si="12"/>
        <v>3.752278336502445E-06</v>
      </c>
      <c r="D100" s="5">
        <f t="shared" si="13"/>
        <v>0</v>
      </c>
      <c r="E100" s="5">
        <f t="shared" si="8"/>
        <v>4</v>
      </c>
      <c r="I100" s="73">
        <f>E100</f>
        <v>4</v>
      </c>
      <c r="P100" s="17">
        <f t="shared" si="10"/>
        <v>4</v>
      </c>
    </row>
    <row r="101" spans="1:16" ht="12.75">
      <c r="A101" s="30" t="s">
        <v>129</v>
      </c>
      <c r="B101" s="1"/>
      <c r="C101" s="1">
        <f t="shared" si="12"/>
        <v>0</v>
      </c>
      <c r="D101" s="5">
        <f t="shared" si="13"/>
        <v>0</v>
      </c>
      <c r="E101" s="5">
        <f t="shared" si="8"/>
        <v>0</v>
      </c>
      <c r="I101" s="73">
        <f>E101</f>
        <v>0</v>
      </c>
      <c r="P101" s="17">
        <f t="shared" si="10"/>
        <v>0</v>
      </c>
    </row>
    <row r="102" spans="1:16" ht="12.75">
      <c r="A102" s="28" t="s">
        <v>11</v>
      </c>
      <c r="B102" s="1">
        <v>1000</v>
      </c>
      <c r="C102" s="1">
        <f t="shared" si="12"/>
        <v>0.0009380695841256113</v>
      </c>
      <c r="D102" s="5">
        <f t="shared" si="13"/>
        <v>0</v>
      </c>
      <c r="E102" s="5">
        <f t="shared" si="8"/>
        <v>1000</v>
      </c>
      <c r="H102" s="72">
        <f>E102</f>
        <v>1000</v>
      </c>
      <c r="P102" s="17">
        <f t="shared" si="10"/>
        <v>1000</v>
      </c>
    </row>
    <row r="103" spans="1:16" ht="12.75">
      <c r="A103" s="30" t="s">
        <v>130</v>
      </c>
      <c r="B103" s="1">
        <v>66</v>
      </c>
      <c r="C103" s="1">
        <f t="shared" si="12"/>
        <v>6.191259255229034E-05</v>
      </c>
      <c r="D103" s="5">
        <f t="shared" si="13"/>
        <v>0</v>
      </c>
      <c r="E103" s="5">
        <f t="shared" si="8"/>
        <v>66</v>
      </c>
      <c r="I103" s="73">
        <f>E103</f>
        <v>66</v>
      </c>
      <c r="P103" s="17">
        <f t="shared" si="10"/>
        <v>66</v>
      </c>
    </row>
    <row r="104" spans="1:16" ht="12.75">
      <c r="A104" s="30" t="s">
        <v>131</v>
      </c>
      <c r="B104" s="1">
        <v>23</v>
      </c>
      <c r="C104" s="1">
        <f t="shared" si="12"/>
        <v>2.157560043488906E-05</v>
      </c>
      <c r="D104" s="5">
        <f t="shared" si="13"/>
        <v>0</v>
      </c>
      <c r="E104" s="5">
        <f t="shared" si="8"/>
        <v>23</v>
      </c>
      <c r="I104" s="73">
        <f>E104</f>
        <v>23</v>
      </c>
      <c r="P104" s="17">
        <f t="shared" si="10"/>
        <v>23</v>
      </c>
    </row>
    <row r="105" spans="1:16" ht="12.75">
      <c r="A105" s="28" t="s">
        <v>12</v>
      </c>
      <c r="B105" s="1">
        <v>219</v>
      </c>
      <c r="C105" s="1">
        <f t="shared" si="12"/>
        <v>0.00020543723892350887</v>
      </c>
      <c r="D105" s="5">
        <f t="shared" si="13"/>
        <v>0</v>
      </c>
      <c r="E105" s="5">
        <f t="shared" si="8"/>
        <v>219</v>
      </c>
      <c r="H105" s="72">
        <f>E105</f>
        <v>219</v>
      </c>
      <c r="P105" s="17">
        <f t="shared" si="10"/>
        <v>219</v>
      </c>
    </row>
    <row r="106" spans="1:16" ht="12.75">
      <c r="A106" s="30" t="s">
        <v>132</v>
      </c>
      <c r="B106" s="1">
        <v>193</v>
      </c>
      <c r="C106" s="1">
        <f t="shared" si="12"/>
        <v>0.00018104742973624297</v>
      </c>
      <c r="D106" s="5">
        <f t="shared" si="13"/>
        <v>0</v>
      </c>
      <c r="E106" s="5">
        <f t="shared" si="8"/>
        <v>193</v>
      </c>
      <c r="I106" s="73">
        <f>E106</f>
        <v>193</v>
      </c>
      <c r="P106" s="17">
        <f t="shared" si="10"/>
        <v>193</v>
      </c>
    </row>
    <row r="107" spans="1:16" ht="12.75">
      <c r="A107" s="30" t="s">
        <v>13</v>
      </c>
      <c r="B107" s="1">
        <v>225</v>
      </c>
      <c r="C107" s="1">
        <f t="shared" si="12"/>
        <v>0.00021106565642826255</v>
      </c>
      <c r="D107" s="5">
        <f t="shared" si="13"/>
        <v>0</v>
      </c>
      <c r="E107" s="5">
        <f t="shared" si="8"/>
        <v>225</v>
      </c>
      <c r="I107" s="73">
        <f>E107</f>
        <v>225</v>
      </c>
      <c r="P107" s="17">
        <f t="shared" si="10"/>
        <v>225</v>
      </c>
    </row>
    <row r="108" spans="1:16" ht="12.75">
      <c r="A108" s="30" t="s">
        <v>133</v>
      </c>
      <c r="B108" s="1">
        <v>132</v>
      </c>
      <c r="C108" s="1">
        <f t="shared" si="12"/>
        <v>0.00012382518510458069</v>
      </c>
      <c r="D108" s="5">
        <f t="shared" si="13"/>
        <v>0</v>
      </c>
      <c r="E108" s="5">
        <f t="shared" si="8"/>
        <v>132</v>
      </c>
      <c r="I108" s="73">
        <f>E108</f>
        <v>132</v>
      </c>
      <c r="P108" s="17">
        <f t="shared" si="10"/>
        <v>132</v>
      </c>
    </row>
    <row r="109" spans="1:16" ht="12.75">
      <c r="A109" s="26" t="s">
        <v>134</v>
      </c>
      <c r="B109" s="1">
        <v>94</v>
      </c>
      <c r="C109" s="1">
        <f t="shared" si="12"/>
        <v>8.817854090780746E-05</v>
      </c>
      <c r="D109" s="5">
        <f t="shared" si="13"/>
        <v>0</v>
      </c>
      <c r="E109" s="5">
        <f t="shared" si="8"/>
        <v>94</v>
      </c>
      <c r="G109" s="74">
        <f>E109</f>
        <v>94</v>
      </c>
      <c r="P109" s="17">
        <f t="shared" si="10"/>
        <v>94</v>
      </c>
    </row>
    <row r="110" spans="1:16" ht="12.75">
      <c r="A110" s="26" t="s">
        <v>14</v>
      </c>
      <c r="B110" s="1">
        <v>1936</v>
      </c>
      <c r="C110" s="1">
        <f t="shared" si="12"/>
        <v>0.0018161027148671835</v>
      </c>
      <c r="D110" s="5">
        <f t="shared" si="13"/>
        <v>0</v>
      </c>
      <c r="E110" s="5">
        <f t="shared" si="8"/>
        <v>1936</v>
      </c>
      <c r="G110" s="74">
        <f aca="true" t="shared" si="14" ref="G110:G117">E110</f>
        <v>1936</v>
      </c>
      <c r="P110" s="17">
        <f t="shared" si="10"/>
        <v>1936</v>
      </c>
    </row>
    <row r="111" spans="1:16" ht="12.75">
      <c r="A111" s="26" t="s">
        <v>15</v>
      </c>
      <c r="B111" s="1">
        <v>6447</v>
      </c>
      <c r="C111" s="1">
        <f t="shared" si="12"/>
        <v>0.006047734608857816</v>
      </c>
      <c r="D111" s="5">
        <f t="shared" si="13"/>
        <v>0</v>
      </c>
      <c r="E111" s="5">
        <f t="shared" si="8"/>
        <v>6447</v>
      </c>
      <c r="G111" s="74">
        <f t="shared" si="14"/>
        <v>6447</v>
      </c>
      <c r="P111" s="17">
        <f t="shared" si="10"/>
        <v>6447</v>
      </c>
    </row>
    <row r="112" spans="1:16" ht="12.75">
      <c r="A112" s="26" t="s">
        <v>16</v>
      </c>
      <c r="B112" s="1">
        <v>9810</v>
      </c>
      <c r="C112" s="1">
        <f t="shared" si="12"/>
        <v>0.009202462620272247</v>
      </c>
      <c r="D112" s="5">
        <f t="shared" si="13"/>
        <v>0</v>
      </c>
      <c r="E112" s="5">
        <f t="shared" si="8"/>
        <v>9810</v>
      </c>
      <c r="G112" s="74">
        <f t="shared" si="14"/>
        <v>9810</v>
      </c>
      <c r="P112" s="17">
        <f t="shared" si="10"/>
        <v>9810</v>
      </c>
    </row>
    <row r="113" spans="1:16" ht="12.75">
      <c r="A113" s="26" t="s">
        <v>17</v>
      </c>
      <c r="B113" s="1">
        <v>171091</v>
      </c>
      <c r="C113" s="1">
        <f t="shared" si="12"/>
        <v>0.16049526321763496</v>
      </c>
      <c r="D113" s="5">
        <f t="shared" si="13"/>
        <v>0</v>
      </c>
      <c r="E113" s="5">
        <f t="shared" si="8"/>
        <v>171091</v>
      </c>
      <c r="G113" s="82"/>
      <c r="O113" s="84">
        <f>E113</f>
        <v>171091</v>
      </c>
      <c r="P113" s="17"/>
    </row>
    <row r="114" spans="1:16" ht="12.75">
      <c r="A114" s="26" t="s">
        <v>18</v>
      </c>
      <c r="B114" s="1">
        <v>277475</v>
      </c>
      <c r="C114" s="1">
        <f t="shared" si="12"/>
        <v>0.26029085785525397</v>
      </c>
      <c r="D114" s="5">
        <f t="shared" si="13"/>
        <v>0</v>
      </c>
      <c r="E114" s="5">
        <f t="shared" si="8"/>
        <v>277475</v>
      </c>
      <c r="G114" s="82"/>
      <c r="O114" s="84">
        <f>E114</f>
        <v>277475</v>
      </c>
      <c r="P114" s="17"/>
    </row>
    <row r="115" spans="1:16" ht="12.75">
      <c r="A115" s="26" t="s">
        <v>19</v>
      </c>
      <c r="B115" s="1">
        <v>193199</v>
      </c>
      <c r="C115" s="1">
        <f t="shared" si="12"/>
        <v>0.18123410558348396</v>
      </c>
      <c r="D115" s="5">
        <f t="shared" si="13"/>
        <v>0</v>
      </c>
      <c r="E115" s="5">
        <f t="shared" si="8"/>
        <v>193199</v>
      </c>
      <c r="G115" s="82"/>
      <c r="O115" s="84">
        <f>E115</f>
        <v>193199</v>
      </c>
      <c r="P115" s="17"/>
    </row>
    <row r="116" spans="1:16" ht="12.75">
      <c r="A116" s="26" t="s">
        <v>20</v>
      </c>
      <c r="B116" s="1">
        <v>175454</v>
      </c>
      <c r="C116" s="1">
        <f t="shared" si="12"/>
        <v>0.164588060813175</v>
      </c>
      <c r="D116" s="5">
        <f t="shared" si="13"/>
        <v>0</v>
      </c>
      <c r="E116" s="5">
        <f t="shared" si="8"/>
        <v>175454</v>
      </c>
      <c r="G116" s="82"/>
      <c r="O116" s="84">
        <f>E116</f>
        <v>175454</v>
      </c>
      <c r="P116" s="17"/>
    </row>
    <row r="117" spans="1:16" ht="12.75">
      <c r="A117" s="26" t="s">
        <v>21</v>
      </c>
      <c r="B117" s="1">
        <v>3560</v>
      </c>
      <c r="C117" s="1">
        <f t="shared" si="12"/>
        <v>0.003339527719487176</v>
      </c>
      <c r="D117" s="5">
        <f t="shared" si="13"/>
        <v>0</v>
      </c>
      <c r="E117" s="5">
        <f t="shared" si="8"/>
        <v>3560</v>
      </c>
      <c r="G117" s="74">
        <f t="shared" si="14"/>
        <v>3560</v>
      </c>
      <c r="P117" s="17">
        <f t="shared" si="10"/>
        <v>3560</v>
      </c>
    </row>
    <row r="118" spans="1:16" ht="12.75">
      <c r="A118" s="25" t="s">
        <v>22</v>
      </c>
      <c r="B118" s="1">
        <v>78578</v>
      </c>
      <c r="C118" s="1">
        <f t="shared" si="12"/>
        <v>0.07371163178142229</v>
      </c>
      <c r="D118" s="5">
        <f t="shared" si="13"/>
        <v>0</v>
      </c>
      <c r="E118" s="5">
        <f t="shared" si="8"/>
        <v>78578</v>
      </c>
      <c r="F118" s="75">
        <f>E118</f>
        <v>78578</v>
      </c>
      <c r="G118" s="6"/>
      <c r="P118" s="17">
        <f t="shared" si="10"/>
        <v>78578</v>
      </c>
    </row>
    <row r="119" spans="1:16" ht="12.75">
      <c r="A119" s="25" t="s">
        <v>23</v>
      </c>
      <c r="B119" s="1">
        <v>25685</v>
      </c>
      <c r="C119" s="1">
        <f t="shared" si="12"/>
        <v>0.024094317268266326</v>
      </c>
      <c r="D119" s="5">
        <f t="shared" si="13"/>
        <v>0</v>
      </c>
      <c r="E119" s="5">
        <f t="shared" si="8"/>
        <v>25685</v>
      </c>
      <c r="F119" s="75">
        <f aca="true" t="shared" si="15" ref="F119:F134">E119</f>
        <v>25685</v>
      </c>
      <c r="G119" s="6"/>
      <c r="P119" s="17">
        <f t="shared" si="10"/>
        <v>25685</v>
      </c>
    </row>
    <row r="120" spans="1:16" ht="12.75">
      <c r="A120" s="25" t="s">
        <v>24</v>
      </c>
      <c r="B120" s="1">
        <v>1292</v>
      </c>
      <c r="C120" s="1">
        <f t="shared" si="12"/>
        <v>0.0012119859026902898</v>
      </c>
      <c r="D120" s="5">
        <f t="shared" si="13"/>
        <v>0</v>
      </c>
      <c r="E120" s="5">
        <f t="shared" si="8"/>
        <v>1292</v>
      </c>
      <c r="F120" s="75">
        <f t="shared" si="15"/>
        <v>1292</v>
      </c>
      <c r="G120" s="6"/>
      <c r="P120" s="17">
        <f t="shared" si="10"/>
        <v>1292</v>
      </c>
    </row>
    <row r="121" spans="1:16" ht="12.75">
      <c r="A121" s="25" t="s">
        <v>25</v>
      </c>
      <c r="B121" s="1">
        <v>295</v>
      </c>
      <c r="C121" s="1">
        <f t="shared" si="12"/>
        <v>0.0002767305273170553</v>
      </c>
      <c r="D121" s="5">
        <f t="shared" si="13"/>
        <v>0</v>
      </c>
      <c r="E121" s="5">
        <f t="shared" si="8"/>
        <v>295</v>
      </c>
      <c r="F121" s="75">
        <f t="shared" si="15"/>
        <v>295</v>
      </c>
      <c r="G121" s="6"/>
      <c r="P121" s="17">
        <f t="shared" si="10"/>
        <v>295</v>
      </c>
    </row>
    <row r="122" spans="1:16" ht="12.75">
      <c r="A122" s="25" t="s">
        <v>26</v>
      </c>
      <c r="B122" s="1">
        <v>1313</v>
      </c>
      <c r="C122" s="1">
        <f t="shared" si="12"/>
        <v>0.0012316853639569277</v>
      </c>
      <c r="D122" s="5">
        <f t="shared" si="13"/>
        <v>0</v>
      </c>
      <c r="E122" s="5">
        <f t="shared" si="8"/>
        <v>1313</v>
      </c>
      <c r="F122" s="75">
        <f t="shared" si="15"/>
        <v>1313</v>
      </c>
      <c r="G122" s="6"/>
      <c r="P122" s="17">
        <f t="shared" si="10"/>
        <v>1313</v>
      </c>
    </row>
    <row r="123" spans="1:16" ht="12.75">
      <c r="A123" s="25" t="s">
        <v>27</v>
      </c>
      <c r="B123" s="1">
        <v>439</v>
      </c>
      <c r="C123" s="1">
        <f t="shared" si="12"/>
        <v>0.00041181254743114334</v>
      </c>
      <c r="D123" s="5">
        <f t="shared" si="13"/>
        <v>0</v>
      </c>
      <c r="E123" s="5">
        <f t="shared" si="8"/>
        <v>439</v>
      </c>
      <c r="F123" s="75">
        <f t="shared" si="15"/>
        <v>439</v>
      </c>
      <c r="G123" s="6"/>
      <c r="P123" s="17">
        <f t="shared" si="10"/>
        <v>439</v>
      </c>
    </row>
    <row r="124" spans="1:16" ht="12.75">
      <c r="A124" s="25" t="s">
        <v>28</v>
      </c>
      <c r="B124" s="1">
        <v>15971</v>
      </c>
      <c r="C124" s="1">
        <f t="shared" si="12"/>
        <v>0.014981909328070137</v>
      </c>
      <c r="D124" s="5">
        <f t="shared" si="13"/>
        <v>0</v>
      </c>
      <c r="E124" s="5">
        <f t="shared" si="8"/>
        <v>15971</v>
      </c>
      <c r="F124" s="75">
        <f t="shared" si="15"/>
        <v>15971</v>
      </c>
      <c r="G124" s="6"/>
      <c r="P124" s="17">
        <f t="shared" si="10"/>
        <v>15971</v>
      </c>
    </row>
    <row r="125" spans="1:16" ht="12.75">
      <c r="A125" s="25" t="s">
        <v>29</v>
      </c>
      <c r="B125" s="1">
        <v>1079</v>
      </c>
      <c r="C125" s="1">
        <f aca="true" t="shared" si="16" ref="C125:C137">B125/$B$202</f>
        <v>0.0010121770812715346</v>
      </c>
      <c r="D125" s="5">
        <f aca="true" t="shared" si="17" ref="D125:D157">C125*$B$205</f>
        <v>0</v>
      </c>
      <c r="E125" s="5">
        <f t="shared" si="8"/>
        <v>1079</v>
      </c>
      <c r="F125" s="75">
        <f t="shared" si="15"/>
        <v>1079</v>
      </c>
      <c r="G125" s="6"/>
      <c r="P125" s="17">
        <f t="shared" si="10"/>
        <v>1079</v>
      </c>
    </row>
    <row r="126" spans="1:16" ht="12.75">
      <c r="A126" s="25" t="s">
        <v>30</v>
      </c>
      <c r="B126" s="1">
        <v>12904</v>
      </c>
      <c r="C126" s="1">
        <f t="shared" si="16"/>
        <v>0.012104849913556887</v>
      </c>
      <c r="D126" s="5">
        <f t="shared" si="17"/>
        <v>0</v>
      </c>
      <c r="E126" s="5">
        <f t="shared" si="8"/>
        <v>12904</v>
      </c>
      <c r="F126" s="75">
        <f t="shared" si="15"/>
        <v>12904</v>
      </c>
      <c r="G126" s="6"/>
      <c r="P126" s="17">
        <f t="shared" si="10"/>
        <v>12904</v>
      </c>
    </row>
    <row r="127" spans="1:16" ht="12.75">
      <c r="A127" s="25" t="s">
        <v>31</v>
      </c>
      <c r="B127" s="1">
        <v>20471</v>
      </c>
      <c r="C127" s="1">
        <f t="shared" si="16"/>
        <v>0.019203222456635388</v>
      </c>
      <c r="D127" s="5">
        <f t="shared" si="17"/>
        <v>0</v>
      </c>
      <c r="E127" s="5">
        <f t="shared" si="8"/>
        <v>20471</v>
      </c>
      <c r="F127" s="75">
        <f t="shared" si="15"/>
        <v>20471</v>
      </c>
      <c r="G127" s="6"/>
      <c r="P127" s="17">
        <f t="shared" si="10"/>
        <v>20471</v>
      </c>
    </row>
    <row r="128" spans="1:16" ht="12.75">
      <c r="A128" s="25" t="s">
        <v>32</v>
      </c>
      <c r="B128" s="1">
        <v>2008</v>
      </c>
      <c r="C128" s="1">
        <f t="shared" si="16"/>
        <v>0.0018836437249242274</v>
      </c>
      <c r="D128" s="5">
        <f t="shared" si="17"/>
        <v>0</v>
      </c>
      <c r="E128" s="5">
        <f t="shared" si="8"/>
        <v>2008</v>
      </c>
      <c r="F128" s="75">
        <f t="shared" si="15"/>
        <v>2008</v>
      </c>
      <c r="G128" s="6"/>
      <c r="P128" s="17">
        <f t="shared" si="10"/>
        <v>2008</v>
      </c>
    </row>
    <row r="129" spans="1:16" ht="12.75">
      <c r="A129" s="25" t="s">
        <v>33</v>
      </c>
      <c r="B129" s="1">
        <v>5082</v>
      </c>
      <c r="C129" s="1">
        <f t="shared" si="16"/>
        <v>0.004767269626526356</v>
      </c>
      <c r="D129" s="5">
        <f t="shared" si="17"/>
        <v>0</v>
      </c>
      <c r="E129" s="5">
        <f t="shared" si="8"/>
        <v>5082</v>
      </c>
      <c r="F129" s="75">
        <f t="shared" si="15"/>
        <v>5082</v>
      </c>
      <c r="G129" s="6"/>
      <c r="P129" s="17">
        <f t="shared" si="10"/>
        <v>5082</v>
      </c>
    </row>
    <row r="130" spans="1:16" ht="12.75">
      <c r="A130" s="25" t="s">
        <v>34</v>
      </c>
      <c r="B130" s="1">
        <v>9058</v>
      </c>
      <c r="C130" s="1">
        <f t="shared" si="16"/>
        <v>0.008497034293009787</v>
      </c>
      <c r="D130" s="5">
        <f t="shared" si="17"/>
        <v>0</v>
      </c>
      <c r="E130" s="5">
        <f t="shared" si="8"/>
        <v>9058</v>
      </c>
      <c r="F130" s="75">
        <f t="shared" si="15"/>
        <v>9058</v>
      </c>
      <c r="G130" s="6"/>
      <c r="P130" s="17">
        <f t="shared" si="10"/>
        <v>9058</v>
      </c>
    </row>
    <row r="131" spans="1:16" ht="12.75">
      <c r="A131" s="25" t="s">
        <v>35</v>
      </c>
      <c r="B131" s="1">
        <v>4479</v>
      </c>
      <c r="C131" s="1">
        <f t="shared" si="16"/>
        <v>0.004201613667298613</v>
      </c>
      <c r="D131" s="5">
        <f t="shared" si="17"/>
        <v>0</v>
      </c>
      <c r="E131" s="5">
        <f t="shared" si="8"/>
        <v>4479</v>
      </c>
      <c r="F131" s="75">
        <f t="shared" si="15"/>
        <v>4479</v>
      </c>
      <c r="G131" s="6"/>
      <c r="P131" s="17">
        <f t="shared" si="10"/>
        <v>4479</v>
      </c>
    </row>
    <row r="132" spans="1:16" ht="12.75">
      <c r="A132" s="25" t="s">
        <v>36</v>
      </c>
      <c r="B132" s="1">
        <v>971</v>
      </c>
      <c r="C132" s="1">
        <f t="shared" si="16"/>
        <v>0.0009108655661859685</v>
      </c>
      <c r="D132" s="5">
        <f t="shared" si="17"/>
        <v>0</v>
      </c>
      <c r="E132" s="5">
        <f t="shared" si="8"/>
        <v>971</v>
      </c>
      <c r="F132" s="75">
        <f t="shared" si="15"/>
        <v>971</v>
      </c>
      <c r="G132" s="6"/>
      <c r="P132" s="17">
        <f t="shared" si="10"/>
        <v>971</v>
      </c>
    </row>
    <row r="133" spans="1:16" ht="12.75">
      <c r="A133" s="25" t="s">
        <v>37</v>
      </c>
      <c r="B133" s="1">
        <v>3291</v>
      </c>
      <c r="C133" s="1">
        <f t="shared" si="16"/>
        <v>0.0030871870013573868</v>
      </c>
      <c r="D133" s="5">
        <f t="shared" si="17"/>
        <v>0</v>
      </c>
      <c r="E133" s="5">
        <f t="shared" si="8"/>
        <v>3291</v>
      </c>
      <c r="F133" s="75">
        <f t="shared" si="15"/>
        <v>3291</v>
      </c>
      <c r="G133" s="6"/>
      <c r="P133" s="17">
        <f t="shared" si="10"/>
        <v>3291</v>
      </c>
    </row>
    <row r="134" spans="1:16" ht="12.75">
      <c r="A134" s="25" t="s">
        <v>38</v>
      </c>
      <c r="B134" s="1">
        <v>162</v>
      </c>
      <c r="C134" s="1">
        <f t="shared" si="16"/>
        <v>0.00015196727262834902</v>
      </c>
      <c r="D134" s="5">
        <f t="shared" si="17"/>
        <v>0</v>
      </c>
      <c r="E134" s="5">
        <f t="shared" si="8"/>
        <v>162</v>
      </c>
      <c r="F134" s="75">
        <f t="shared" si="15"/>
        <v>162</v>
      </c>
      <c r="G134" s="6"/>
      <c r="P134" s="17">
        <f t="shared" si="10"/>
        <v>162</v>
      </c>
    </row>
    <row r="135" spans="1:16" ht="12.75">
      <c r="A135" s="40" t="s">
        <v>249</v>
      </c>
      <c r="B135" s="1"/>
      <c r="C135" s="1">
        <f t="shared" si="16"/>
        <v>0</v>
      </c>
      <c r="D135" s="5">
        <f t="shared" si="17"/>
        <v>0</v>
      </c>
      <c r="E135" s="5">
        <f>B135+D135</f>
        <v>0</v>
      </c>
      <c r="L135" s="77">
        <f>E135</f>
        <v>0</v>
      </c>
      <c r="P135" s="17">
        <f>E135</f>
        <v>0</v>
      </c>
    </row>
    <row r="136" spans="1:16" ht="12.75">
      <c r="A136" s="40" t="s">
        <v>135</v>
      </c>
      <c r="B136" s="1">
        <v>15</v>
      </c>
      <c r="C136" s="1">
        <f t="shared" si="16"/>
        <v>1.407104376188417E-05</v>
      </c>
      <c r="D136" s="5">
        <f t="shared" si="17"/>
        <v>0</v>
      </c>
      <c r="E136" s="5">
        <f t="shared" si="8"/>
        <v>15</v>
      </c>
      <c r="L136" s="77">
        <f>E136</f>
        <v>15</v>
      </c>
      <c r="P136" s="17">
        <f t="shared" si="10"/>
        <v>15</v>
      </c>
    </row>
    <row r="137" spans="1:16" ht="12.75">
      <c r="A137" s="41" t="s">
        <v>136</v>
      </c>
      <c r="B137" s="1">
        <v>94</v>
      </c>
      <c r="C137" s="1">
        <f t="shared" si="16"/>
        <v>8.817854090780746E-05</v>
      </c>
      <c r="D137" s="5">
        <f t="shared" si="17"/>
        <v>0</v>
      </c>
      <c r="E137" s="5">
        <f t="shared" si="8"/>
        <v>94</v>
      </c>
      <c r="F137" s="6"/>
      <c r="J137" s="78">
        <f>E137</f>
        <v>94</v>
      </c>
      <c r="P137" s="17">
        <f t="shared" si="10"/>
        <v>94</v>
      </c>
    </row>
    <row r="138" spans="1:16" ht="12.75">
      <c r="A138" s="41" t="s">
        <v>261</v>
      </c>
      <c r="B138" s="1">
        <v>23</v>
      </c>
      <c r="C138" s="1">
        <f aca="true" t="shared" si="18" ref="C138:C143">B138/$B$202</f>
        <v>2.157560043488906E-05</v>
      </c>
      <c r="D138" s="5">
        <f t="shared" si="17"/>
        <v>0</v>
      </c>
      <c r="E138" s="5">
        <f aca="true" t="shared" si="19" ref="E138:E143">B138+D138</f>
        <v>23</v>
      </c>
      <c r="F138" s="6"/>
      <c r="J138" s="78">
        <f>E138</f>
        <v>23</v>
      </c>
      <c r="P138" s="17">
        <f aca="true" t="shared" si="20" ref="P138:P143">E138</f>
        <v>23</v>
      </c>
    </row>
    <row r="139" spans="1:16" ht="12.75">
      <c r="A139" s="41" t="s">
        <v>208</v>
      </c>
      <c r="B139" s="1">
        <v>30</v>
      </c>
      <c r="C139" s="1">
        <f t="shared" si="18"/>
        <v>2.814208752376834E-05</v>
      </c>
      <c r="D139" s="5">
        <f t="shared" si="17"/>
        <v>0</v>
      </c>
      <c r="E139" s="5">
        <f t="shared" si="19"/>
        <v>30</v>
      </c>
      <c r="F139" s="6"/>
      <c r="J139" s="78">
        <f>E139</f>
        <v>30</v>
      </c>
      <c r="P139" s="17">
        <f t="shared" si="20"/>
        <v>30</v>
      </c>
    </row>
    <row r="140" spans="1:16" ht="12.75">
      <c r="A140" s="42" t="s">
        <v>194</v>
      </c>
      <c r="B140" s="1">
        <v>185</v>
      </c>
      <c r="C140" s="1">
        <f t="shared" si="18"/>
        <v>0.00017354287306323808</v>
      </c>
      <c r="D140" s="5">
        <f t="shared" si="17"/>
        <v>0</v>
      </c>
      <c r="E140" s="5">
        <f t="shared" si="19"/>
        <v>185</v>
      </c>
      <c r="F140" s="6"/>
      <c r="K140" s="76">
        <f>E140</f>
        <v>185</v>
      </c>
      <c r="P140" s="17">
        <f t="shared" si="20"/>
        <v>185</v>
      </c>
    </row>
    <row r="141" spans="1:16" ht="12.75">
      <c r="A141" s="41" t="s">
        <v>226</v>
      </c>
      <c r="B141" s="1">
        <v>35</v>
      </c>
      <c r="C141" s="1">
        <f t="shared" si="18"/>
        <v>3.2832435444396395E-05</v>
      </c>
      <c r="D141" s="5">
        <f t="shared" si="17"/>
        <v>0</v>
      </c>
      <c r="E141" s="5">
        <f t="shared" si="19"/>
        <v>35</v>
      </c>
      <c r="F141" s="6"/>
      <c r="J141" s="78">
        <f>E141</f>
        <v>35</v>
      </c>
      <c r="P141" s="17">
        <f t="shared" si="20"/>
        <v>35</v>
      </c>
    </row>
    <row r="142" spans="1:16" ht="12.75">
      <c r="A142" s="42" t="s">
        <v>200</v>
      </c>
      <c r="B142" s="1">
        <v>26</v>
      </c>
      <c r="C142" s="1">
        <f t="shared" si="18"/>
        <v>2.4389809187265892E-05</v>
      </c>
      <c r="D142" s="5">
        <f t="shared" si="17"/>
        <v>0</v>
      </c>
      <c r="E142" s="5">
        <f t="shared" si="19"/>
        <v>26</v>
      </c>
      <c r="F142" s="6"/>
      <c r="K142" s="76">
        <f>E142</f>
        <v>26</v>
      </c>
      <c r="P142" s="17">
        <f t="shared" si="20"/>
        <v>26</v>
      </c>
    </row>
    <row r="143" spans="1:16" ht="12.75">
      <c r="A143" s="42" t="s">
        <v>211</v>
      </c>
      <c r="B143" s="1">
        <v>8</v>
      </c>
      <c r="C143" s="1">
        <f t="shared" si="18"/>
        <v>7.50455667300489E-06</v>
      </c>
      <c r="D143" s="5">
        <f t="shared" si="17"/>
        <v>0</v>
      </c>
      <c r="E143" s="5">
        <f t="shared" si="19"/>
        <v>8</v>
      </c>
      <c r="F143" s="6"/>
      <c r="K143" s="76">
        <f>E143</f>
        <v>8</v>
      </c>
      <c r="P143" s="17">
        <f t="shared" si="20"/>
        <v>8</v>
      </c>
    </row>
    <row r="144" spans="1:16" ht="12.75">
      <c r="A144" s="41" t="s">
        <v>137</v>
      </c>
      <c r="B144" s="1">
        <v>4</v>
      </c>
      <c r="C144" s="1">
        <f aca="true" t="shared" si="21" ref="C144:C175">B144/$B$202</f>
        <v>3.752278336502445E-06</v>
      </c>
      <c r="D144" s="5">
        <f t="shared" si="17"/>
        <v>0</v>
      </c>
      <c r="E144" s="5">
        <f t="shared" si="8"/>
        <v>4</v>
      </c>
      <c r="F144" s="6"/>
      <c r="J144" s="78">
        <f>E144</f>
        <v>4</v>
      </c>
      <c r="P144" s="17">
        <f t="shared" si="10"/>
        <v>4</v>
      </c>
    </row>
    <row r="145" spans="1:16" ht="12.75">
      <c r="A145" s="41" t="s">
        <v>150</v>
      </c>
      <c r="B145" s="1">
        <v>234</v>
      </c>
      <c r="C145" s="1">
        <f t="shared" si="21"/>
        <v>0.00021950828268539304</v>
      </c>
      <c r="D145" s="5">
        <f t="shared" si="17"/>
        <v>0</v>
      </c>
      <c r="E145" s="5">
        <f>B145+D145</f>
        <v>234</v>
      </c>
      <c r="F145" s="6"/>
      <c r="J145" s="78">
        <f>E145</f>
        <v>234</v>
      </c>
      <c r="P145" s="17">
        <f t="shared" si="10"/>
        <v>234</v>
      </c>
    </row>
    <row r="146" spans="1:16" ht="12.75">
      <c r="A146" s="42" t="s">
        <v>39</v>
      </c>
      <c r="B146" s="1">
        <v>92</v>
      </c>
      <c r="C146" s="1">
        <f t="shared" si="21"/>
        <v>8.630240173955624E-05</v>
      </c>
      <c r="D146" s="5">
        <f t="shared" si="17"/>
        <v>0</v>
      </c>
      <c r="E146" s="5">
        <f t="shared" si="8"/>
        <v>92</v>
      </c>
      <c r="F146" s="6"/>
      <c r="K146" s="76">
        <f>E146</f>
        <v>92</v>
      </c>
      <c r="P146" s="17">
        <f t="shared" si="10"/>
        <v>92</v>
      </c>
    </row>
    <row r="147" spans="1:16" ht="12.75">
      <c r="A147" s="42" t="s">
        <v>213</v>
      </c>
      <c r="B147" s="1"/>
      <c r="C147" s="1">
        <f t="shared" si="21"/>
        <v>0</v>
      </c>
      <c r="D147" s="5">
        <f t="shared" si="17"/>
        <v>0</v>
      </c>
      <c r="E147" s="5">
        <f>B147+D147</f>
        <v>0</v>
      </c>
      <c r="F147" s="6"/>
      <c r="K147" s="76">
        <f>E147</f>
        <v>0</v>
      </c>
      <c r="P147" s="17">
        <f>E147</f>
        <v>0</v>
      </c>
    </row>
    <row r="148" spans="1:16" ht="12.75">
      <c r="A148" s="42" t="s">
        <v>212</v>
      </c>
      <c r="B148" s="1">
        <v>460</v>
      </c>
      <c r="C148" s="1">
        <f t="shared" si="21"/>
        <v>0.0004315120086977812</v>
      </c>
      <c r="D148" s="5">
        <f t="shared" si="17"/>
        <v>0</v>
      </c>
      <c r="E148" s="5">
        <f t="shared" si="8"/>
        <v>460</v>
      </c>
      <c r="F148" s="6"/>
      <c r="K148" s="76">
        <f>E148</f>
        <v>460</v>
      </c>
      <c r="P148" s="17">
        <f t="shared" si="10"/>
        <v>460</v>
      </c>
    </row>
    <row r="149" spans="1:16" ht="12.75">
      <c r="A149" s="42" t="s">
        <v>227</v>
      </c>
      <c r="B149" s="1"/>
      <c r="C149" s="1">
        <f t="shared" si="21"/>
        <v>0</v>
      </c>
      <c r="D149" s="5">
        <f t="shared" si="17"/>
        <v>0</v>
      </c>
      <c r="E149" s="5">
        <f>B149+D149</f>
        <v>0</v>
      </c>
      <c r="F149" s="6"/>
      <c r="K149" s="76">
        <f>E149</f>
        <v>0</v>
      </c>
      <c r="P149" s="17">
        <f>E149</f>
        <v>0</v>
      </c>
    </row>
    <row r="150" spans="1:16" ht="12.75">
      <c r="A150" s="42" t="s">
        <v>195</v>
      </c>
      <c r="B150" s="1"/>
      <c r="C150" s="1">
        <f t="shared" si="21"/>
        <v>0</v>
      </c>
      <c r="D150" s="5">
        <f t="shared" si="17"/>
        <v>0</v>
      </c>
      <c r="E150" s="5">
        <f>B150+D150</f>
        <v>0</v>
      </c>
      <c r="F150" s="6"/>
      <c r="K150" s="76">
        <f>E150</f>
        <v>0</v>
      </c>
      <c r="P150" s="17">
        <f>E150</f>
        <v>0</v>
      </c>
    </row>
    <row r="151" spans="1:16" ht="12.75">
      <c r="A151" s="40" t="s">
        <v>228</v>
      </c>
      <c r="B151" s="1">
        <v>23</v>
      </c>
      <c r="C151" s="1">
        <f t="shared" si="21"/>
        <v>2.157560043488906E-05</v>
      </c>
      <c r="D151" s="5">
        <f t="shared" si="17"/>
        <v>0</v>
      </c>
      <c r="E151" s="5">
        <f t="shared" si="8"/>
        <v>23</v>
      </c>
      <c r="F151" s="6"/>
      <c r="L151" s="77">
        <f aca="true" t="shared" si="22" ref="L151:L162">E151</f>
        <v>23</v>
      </c>
      <c r="P151" s="17">
        <f t="shared" si="10"/>
        <v>23</v>
      </c>
    </row>
    <row r="152" spans="1:16" ht="12.75">
      <c r="A152" s="40" t="s">
        <v>250</v>
      </c>
      <c r="B152" s="1"/>
      <c r="C152" s="1">
        <f t="shared" si="21"/>
        <v>0</v>
      </c>
      <c r="D152" s="5">
        <f t="shared" si="17"/>
        <v>0</v>
      </c>
      <c r="E152" s="5">
        <f aca="true" t="shared" si="23" ref="E152:E200">B152+D152</f>
        <v>0</v>
      </c>
      <c r="F152" s="6"/>
      <c r="L152" s="77">
        <f>E152</f>
        <v>0</v>
      </c>
      <c r="P152" s="17">
        <f>E152</f>
        <v>0</v>
      </c>
    </row>
    <row r="153" spans="1:16" ht="12.75">
      <c r="A153" s="40" t="s">
        <v>262</v>
      </c>
      <c r="B153" s="1">
        <v>194</v>
      </c>
      <c r="C153" s="1">
        <f t="shared" si="21"/>
        <v>0.0001819854993203686</v>
      </c>
      <c r="D153" s="5">
        <f t="shared" si="17"/>
        <v>0</v>
      </c>
      <c r="E153" s="5">
        <f t="shared" si="23"/>
        <v>194</v>
      </c>
      <c r="F153" s="6"/>
      <c r="L153" s="77">
        <f>E153</f>
        <v>194</v>
      </c>
      <c r="P153" s="17">
        <f>E153</f>
        <v>194</v>
      </c>
    </row>
    <row r="154" spans="1:16" ht="12.75">
      <c r="A154" s="40" t="s">
        <v>235</v>
      </c>
      <c r="B154" s="1">
        <v>1</v>
      </c>
      <c r="C154" s="1">
        <f t="shared" si="21"/>
        <v>9.380695841256112E-07</v>
      </c>
      <c r="D154" s="5">
        <f t="shared" si="17"/>
        <v>0</v>
      </c>
      <c r="E154" s="5">
        <f t="shared" si="23"/>
        <v>1</v>
      </c>
      <c r="F154" s="6"/>
      <c r="L154" s="77">
        <f t="shared" si="22"/>
        <v>1</v>
      </c>
      <c r="P154" s="17">
        <f>E154</f>
        <v>1</v>
      </c>
    </row>
    <row r="155" spans="1:16" ht="12.75">
      <c r="A155" s="40" t="s">
        <v>229</v>
      </c>
      <c r="B155" s="1">
        <v>15</v>
      </c>
      <c r="C155" s="1">
        <f t="shared" si="21"/>
        <v>1.407104376188417E-05</v>
      </c>
      <c r="D155" s="5">
        <f t="shared" si="17"/>
        <v>0</v>
      </c>
      <c r="E155" s="5">
        <f>B155+D155</f>
        <v>15</v>
      </c>
      <c r="F155" s="6"/>
      <c r="L155" s="77">
        <f>E155</f>
        <v>15</v>
      </c>
      <c r="P155" s="17">
        <f>E155</f>
        <v>15</v>
      </c>
    </row>
    <row r="156" spans="1:16" ht="12.75">
      <c r="A156" s="40" t="s">
        <v>138</v>
      </c>
      <c r="B156" s="1">
        <v>279</v>
      </c>
      <c r="C156" s="1">
        <f t="shared" si="21"/>
        <v>0.00026172141397104556</v>
      </c>
      <c r="D156" s="5">
        <f t="shared" si="17"/>
        <v>0</v>
      </c>
      <c r="E156" s="5">
        <f t="shared" si="23"/>
        <v>279</v>
      </c>
      <c r="F156" s="6"/>
      <c r="L156" s="77">
        <f t="shared" si="22"/>
        <v>279</v>
      </c>
      <c r="P156" s="17">
        <f t="shared" si="10"/>
        <v>279</v>
      </c>
    </row>
    <row r="157" spans="1:16" ht="12.75">
      <c r="A157" s="40" t="s">
        <v>139</v>
      </c>
      <c r="B157" s="1">
        <v>44</v>
      </c>
      <c r="C157" s="1">
        <f t="shared" si="21"/>
        <v>4.12750617015269E-05</v>
      </c>
      <c r="D157" s="5">
        <f t="shared" si="17"/>
        <v>0</v>
      </c>
      <c r="E157" s="5">
        <f t="shared" si="23"/>
        <v>44</v>
      </c>
      <c r="F157" s="6"/>
      <c r="L157" s="77">
        <f t="shared" si="22"/>
        <v>44</v>
      </c>
      <c r="P157" s="17">
        <f t="shared" si="10"/>
        <v>44</v>
      </c>
    </row>
    <row r="158" spans="1:16" ht="12.75">
      <c r="A158" s="40" t="s">
        <v>251</v>
      </c>
      <c r="B158" s="1"/>
      <c r="C158" s="1">
        <f t="shared" si="21"/>
        <v>0</v>
      </c>
      <c r="D158" s="5">
        <f aca="true" t="shared" si="24" ref="D158:D189">C158*$B$205</f>
        <v>0</v>
      </c>
      <c r="E158" s="5">
        <f t="shared" si="23"/>
        <v>0</v>
      </c>
      <c r="F158" s="6"/>
      <c r="L158" s="77">
        <f>E158</f>
        <v>0</v>
      </c>
      <c r="P158" s="17">
        <f>E158</f>
        <v>0</v>
      </c>
    </row>
    <row r="159" spans="1:16" ht="12.75">
      <c r="A159" s="40" t="s">
        <v>218</v>
      </c>
      <c r="B159" s="1">
        <v>2</v>
      </c>
      <c r="C159" s="1">
        <f t="shared" si="21"/>
        <v>1.8761391682512225E-06</v>
      </c>
      <c r="D159" s="5">
        <f t="shared" si="24"/>
        <v>0</v>
      </c>
      <c r="E159" s="5">
        <f t="shared" si="23"/>
        <v>2</v>
      </c>
      <c r="F159" s="6"/>
      <c r="L159" s="77">
        <f t="shared" si="22"/>
        <v>2</v>
      </c>
      <c r="P159" s="17">
        <f>E159</f>
        <v>2</v>
      </c>
    </row>
    <row r="160" spans="1:16" ht="12.75">
      <c r="A160" s="40" t="s">
        <v>243</v>
      </c>
      <c r="B160" s="1">
        <v>32</v>
      </c>
      <c r="C160" s="1">
        <f t="shared" si="21"/>
        <v>3.001822669201956E-05</v>
      </c>
      <c r="D160" s="5">
        <f t="shared" si="24"/>
        <v>0</v>
      </c>
      <c r="E160" s="5">
        <f>B160+D160</f>
        <v>32</v>
      </c>
      <c r="F160" s="6"/>
      <c r="L160" s="77">
        <f>E160</f>
        <v>32</v>
      </c>
      <c r="P160" s="17">
        <f>E160</f>
        <v>32</v>
      </c>
    </row>
    <row r="161" spans="1:16" ht="12.75">
      <c r="A161" s="40" t="s">
        <v>263</v>
      </c>
      <c r="B161" s="1"/>
      <c r="C161" s="1">
        <f t="shared" si="21"/>
        <v>0</v>
      </c>
      <c r="D161" s="5">
        <f t="shared" si="24"/>
        <v>0</v>
      </c>
      <c r="E161" s="5">
        <f>B161+D161</f>
        <v>0</v>
      </c>
      <c r="F161" s="6"/>
      <c r="L161" s="77">
        <f>E161</f>
        <v>0</v>
      </c>
      <c r="P161" s="17">
        <f>E161</f>
        <v>0</v>
      </c>
    </row>
    <row r="162" spans="1:16" ht="12.75">
      <c r="A162" s="40" t="s">
        <v>40</v>
      </c>
      <c r="B162" s="1">
        <v>4228</v>
      </c>
      <c r="C162" s="1">
        <f t="shared" si="21"/>
        <v>0.003966158201683084</v>
      </c>
      <c r="D162" s="5">
        <f t="shared" si="24"/>
        <v>0</v>
      </c>
      <c r="E162" s="5">
        <f t="shared" si="23"/>
        <v>4228</v>
      </c>
      <c r="F162" s="6"/>
      <c r="L162" s="77">
        <f t="shared" si="22"/>
        <v>4228</v>
      </c>
      <c r="P162" s="17">
        <f t="shared" si="10"/>
        <v>4228</v>
      </c>
    </row>
    <row r="163" spans="1:16" ht="12.75">
      <c r="A163" s="41" t="s">
        <v>41</v>
      </c>
      <c r="B163" s="1">
        <v>2451</v>
      </c>
      <c r="C163" s="1">
        <f t="shared" si="21"/>
        <v>0.0022992085506918732</v>
      </c>
      <c r="D163" s="5">
        <f t="shared" si="24"/>
        <v>0</v>
      </c>
      <c r="E163" s="5">
        <f t="shared" si="23"/>
        <v>2451</v>
      </c>
      <c r="F163" s="6"/>
      <c r="J163" s="78">
        <f>E163</f>
        <v>2451</v>
      </c>
      <c r="P163" s="17">
        <f aca="true" t="shared" si="25" ref="P163:P200">E163</f>
        <v>2451</v>
      </c>
    </row>
    <row r="164" spans="1:16" ht="12.75">
      <c r="A164" s="41" t="s">
        <v>42</v>
      </c>
      <c r="B164" s="1">
        <v>633</v>
      </c>
      <c r="C164" s="1">
        <f t="shared" si="21"/>
        <v>0.0005937980467515119</v>
      </c>
      <c r="D164" s="5">
        <f t="shared" si="24"/>
        <v>0</v>
      </c>
      <c r="E164" s="5">
        <f t="shared" si="23"/>
        <v>633</v>
      </c>
      <c r="F164" s="6"/>
      <c r="J164" s="78">
        <f>E164</f>
        <v>633</v>
      </c>
      <c r="P164" s="17">
        <f t="shared" si="25"/>
        <v>633</v>
      </c>
    </row>
    <row r="165" spans="1:16" ht="12.75">
      <c r="A165" s="42" t="s">
        <v>43</v>
      </c>
      <c r="B165" s="1">
        <v>41</v>
      </c>
      <c r="C165" s="1">
        <f t="shared" si="21"/>
        <v>3.8460852949150065E-05</v>
      </c>
      <c r="D165" s="5">
        <f t="shared" si="24"/>
        <v>0</v>
      </c>
      <c r="E165" s="5">
        <f t="shared" si="23"/>
        <v>41</v>
      </c>
      <c r="F165" s="6"/>
      <c r="K165" s="76">
        <f aca="true" t="shared" si="26" ref="K165:K174">E165</f>
        <v>41</v>
      </c>
      <c r="P165" s="17">
        <f t="shared" si="25"/>
        <v>41</v>
      </c>
    </row>
    <row r="166" spans="1:16" ht="12.75">
      <c r="A166" s="42" t="s">
        <v>196</v>
      </c>
      <c r="B166" s="1">
        <v>26</v>
      </c>
      <c r="C166" s="1">
        <f t="shared" si="21"/>
        <v>2.4389809187265892E-05</v>
      </c>
      <c r="D166" s="5">
        <f t="shared" si="24"/>
        <v>0</v>
      </c>
      <c r="E166" s="5">
        <f t="shared" si="23"/>
        <v>26</v>
      </c>
      <c r="F166" s="6"/>
      <c r="K166" s="76">
        <f t="shared" si="26"/>
        <v>26</v>
      </c>
      <c r="P166" s="17">
        <f t="shared" si="25"/>
        <v>26</v>
      </c>
    </row>
    <row r="167" spans="1:16" ht="12.75">
      <c r="A167" s="42" t="s">
        <v>236</v>
      </c>
      <c r="B167" s="1">
        <v>87</v>
      </c>
      <c r="C167" s="1">
        <f t="shared" si="21"/>
        <v>8.161205381892819E-05</v>
      </c>
      <c r="D167" s="5">
        <f t="shared" si="24"/>
        <v>0</v>
      </c>
      <c r="E167" s="5">
        <f t="shared" si="23"/>
        <v>87</v>
      </c>
      <c r="F167" s="6"/>
      <c r="K167" s="76">
        <f t="shared" si="26"/>
        <v>87</v>
      </c>
      <c r="P167" s="17">
        <f t="shared" si="25"/>
        <v>87</v>
      </c>
    </row>
    <row r="168" spans="1:16" ht="12.75">
      <c r="A168" s="42" t="s">
        <v>237</v>
      </c>
      <c r="B168" s="1">
        <v>189</v>
      </c>
      <c r="C168" s="1">
        <f t="shared" si="21"/>
        <v>0.00017729515139974054</v>
      </c>
      <c r="D168" s="5">
        <f t="shared" si="24"/>
        <v>0</v>
      </c>
      <c r="E168" s="5">
        <f t="shared" si="23"/>
        <v>189</v>
      </c>
      <c r="F168" s="6"/>
      <c r="K168" s="76">
        <f t="shared" si="26"/>
        <v>189</v>
      </c>
      <c r="P168" s="17">
        <f t="shared" si="25"/>
        <v>189</v>
      </c>
    </row>
    <row r="169" spans="1:16" ht="12.75">
      <c r="A169" s="42" t="s">
        <v>252</v>
      </c>
      <c r="B169" s="1">
        <v>233</v>
      </c>
      <c r="C169" s="1">
        <f t="shared" si="21"/>
        <v>0.00021857021310126742</v>
      </c>
      <c r="D169" s="5">
        <f t="shared" si="24"/>
        <v>0</v>
      </c>
      <c r="E169" s="5">
        <f t="shared" si="23"/>
        <v>233</v>
      </c>
      <c r="F169" s="6"/>
      <c r="K169" s="76">
        <f t="shared" si="26"/>
        <v>233</v>
      </c>
      <c r="P169" s="17">
        <f t="shared" si="25"/>
        <v>233</v>
      </c>
    </row>
    <row r="170" spans="1:16" ht="12.75">
      <c r="A170" s="42" t="s">
        <v>253</v>
      </c>
      <c r="B170" s="1">
        <v>300</v>
      </c>
      <c r="C170" s="1">
        <f t="shared" si="21"/>
        <v>0.0002814208752376834</v>
      </c>
      <c r="D170" s="5">
        <f t="shared" si="24"/>
        <v>0</v>
      </c>
      <c r="E170" s="5">
        <f t="shared" si="23"/>
        <v>300</v>
      </c>
      <c r="F170" s="6"/>
      <c r="K170" s="76">
        <f t="shared" si="26"/>
        <v>300</v>
      </c>
      <c r="P170" s="17">
        <f t="shared" si="25"/>
        <v>300</v>
      </c>
    </row>
    <row r="171" spans="1:16" ht="12.75">
      <c r="A171" s="42" t="s">
        <v>140</v>
      </c>
      <c r="B171" s="1">
        <v>558</v>
      </c>
      <c r="C171" s="1">
        <f t="shared" si="21"/>
        <v>0.0005234428279420911</v>
      </c>
      <c r="D171" s="5">
        <f t="shared" si="24"/>
        <v>0</v>
      </c>
      <c r="E171" s="5">
        <f t="shared" si="23"/>
        <v>558</v>
      </c>
      <c r="F171" s="6"/>
      <c r="K171" s="76">
        <f t="shared" si="26"/>
        <v>558</v>
      </c>
      <c r="P171" s="17">
        <f t="shared" si="25"/>
        <v>558</v>
      </c>
    </row>
    <row r="172" spans="1:16" ht="12.75">
      <c r="A172" s="42" t="s">
        <v>197</v>
      </c>
      <c r="B172" s="1">
        <v>253</v>
      </c>
      <c r="C172" s="1">
        <f t="shared" si="21"/>
        <v>0.00023733160478377966</v>
      </c>
      <c r="D172" s="5">
        <f t="shared" si="24"/>
        <v>0</v>
      </c>
      <c r="E172" s="5">
        <f t="shared" si="23"/>
        <v>253</v>
      </c>
      <c r="F172" s="6"/>
      <c r="K172" s="76">
        <f t="shared" si="26"/>
        <v>253</v>
      </c>
      <c r="P172" s="17">
        <f t="shared" si="25"/>
        <v>253</v>
      </c>
    </row>
    <row r="173" spans="1:16" ht="12.75">
      <c r="A173" s="42" t="s">
        <v>240</v>
      </c>
      <c r="B173" s="1">
        <v>177</v>
      </c>
      <c r="C173" s="1">
        <f t="shared" si="21"/>
        <v>0.00016603831639023318</v>
      </c>
      <c r="D173" s="5">
        <f t="shared" si="24"/>
        <v>0</v>
      </c>
      <c r="E173" s="5">
        <f t="shared" si="23"/>
        <v>177</v>
      </c>
      <c r="F173" s="6"/>
      <c r="K173" s="76">
        <f t="shared" si="26"/>
        <v>177</v>
      </c>
      <c r="P173" s="17">
        <f t="shared" si="25"/>
        <v>177</v>
      </c>
    </row>
    <row r="174" spans="1:16" ht="12.75">
      <c r="A174" s="42" t="s">
        <v>241</v>
      </c>
      <c r="B174" s="1">
        <v>61</v>
      </c>
      <c r="C174" s="1">
        <f t="shared" si="21"/>
        <v>5.722224463166229E-05</v>
      </c>
      <c r="D174" s="5">
        <f t="shared" si="24"/>
        <v>0</v>
      </c>
      <c r="E174" s="5">
        <f t="shared" si="23"/>
        <v>61</v>
      </c>
      <c r="F174" s="6"/>
      <c r="K174" s="76">
        <f t="shared" si="26"/>
        <v>61</v>
      </c>
      <c r="P174" s="17">
        <f t="shared" si="25"/>
        <v>61</v>
      </c>
    </row>
    <row r="175" spans="1:16" ht="12.75">
      <c r="A175" s="39" t="s">
        <v>44</v>
      </c>
      <c r="B175" s="1">
        <v>354</v>
      </c>
      <c r="C175" s="1">
        <f t="shared" si="21"/>
        <v>0.00033207663278046637</v>
      </c>
      <c r="D175" s="5">
        <f t="shared" si="24"/>
        <v>0</v>
      </c>
      <c r="E175" s="5">
        <f t="shared" si="23"/>
        <v>354</v>
      </c>
      <c r="F175" s="6"/>
      <c r="L175" s="6"/>
      <c r="M175" s="79">
        <f>E175</f>
        <v>354</v>
      </c>
      <c r="N175" s="6"/>
      <c r="P175" s="17">
        <f t="shared" si="25"/>
        <v>354</v>
      </c>
    </row>
    <row r="176" spans="1:16" ht="12.75">
      <c r="A176" s="42" t="s">
        <v>254</v>
      </c>
      <c r="B176" s="1">
        <v>2</v>
      </c>
      <c r="C176" s="1">
        <f aca="true" t="shared" si="27" ref="C176:C200">B176/$B$202</f>
        <v>1.8761391682512225E-06</v>
      </c>
      <c r="D176" s="5">
        <f t="shared" si="24"/>
        <v>0</v>
      </c>
      <c r="E176" s="5">
        <f t="shared" si="23"/>
        <v>2</v>
      </c>
      <c r="F176" s="6"/>
      <c r="K176" s="76">
        <f>E176</f>
        <v>2</v>
      </c>
      <c r="P176" s="17">
        <f t="shared" si="25"/>
        <v>2</v>
      </c>
    </row>
    <row r="177" spans="1:16" ht="12.75">
      <c r="A177" s="40" t="s">
        <v>141</v>
      </c>
      <c r="B177" s="1">
        <v>73</v>
      </c>
      <c r="C177" s="1">
        <f t="shared" si="27"/>
        <v>6.847907964116963E-05</v>
      </c>
      <c r="D177" s="5">
        <f t="shared" si="24"/>
        <v>0</v>
      </c>
      <c r="E177" s="5">
        <f t="shared" si="23"/>
        <v>73</v>
      </c>
      <c r="F177" s="6"/>
      <c r="L177" s="77">
        <f aca="true" t="shared" si="28" ref="L177:L183">E177</f>
        <v>73</v>
      </c>
      <c r="P177" s="17">
        <f t="shared" si="25"/>
        <v>73</v>
      </c>
    </row>
    <row r="178" spans="1:16" ht="12.75">
      <c r="A178" s="40" t="s">
        <v>142</v>
      </c>
      <c r="B178"/>
      <c r="C178" s="1">
        <f t="shared" si="27"/>
        <v>0</v>
      </c>
      <c r="D178" s="5">
        <f t="shared" si="24"/>
        <v>0</v>
      </c>
      <c r="E178" s="5">
        <f t="shared" si="23"/>
        <v>0</v>
      </c>
      <c r="F178" s="6"/>
      <c r="L178" s="77">
        <f t="shared" si="28"/>
        <v>0</v>
      </c>
      <c r="P178" s="17">
        <f t="shared" si="25"/>
        <v>0</v>
      </c>
    </row>
    <row r="179" spans="1:16" ht="12.75">
      <c r="A179" s="40" t="s">
        <v>205</v>
      </c>
      <c r="B179"/>
      <c r="C179" s="1">
        <f t="shared" si="27"/>
        <v>0</v>
      </c>
      <c r="D179" s="5">
        <f t="shared" si="24"/>
        <v>0</v>
      </c>
      <c r="E179" s="5">
        <f t="shared" si="23"/>
        <v>0</v>
      </c>
      <c r="F179" s="6"/>
      <c r="L179" s="77">
        <f t="shared" si="28"/>
        <v>0</v>
      </c>
      <c r="P179" s="17">
        <f t="shared" si="25"/>
        <v>0</v>
      </c>
    </row>
    <row r="180" spans="1:16" ht="12.75">
      <c r="A180" s="40" t="s">
        <v>143</v>
      </c>
      <c r="B180">
        <v>51</v>
      </c>
      <c r="C180" s="1">
        <f t="shared" si="27"/>
        <v>4.7841548790406176E-05</v>
      </c>
      <c r="D180" s="5">
        <f t="shared" si="24"/>
        <v>0</v>
      </c>
      <c r="E180" s="5">
        <f t="shared" si="23"/>
        <v>51</v>
      </c>
      <c r="F180" s="6"/>
      <c r="L180" s="77">
        <f t="shared" si="28"/>
        <v>51</v>
      </c>
      <c r="P180" s="17">
        <f t="shared" si="25"/>
        <v>51</v>
      </c>
    </row>
    <row r="181" spans="1:16" ht="12.75">
      <c r="A181" s="40" t="s">
        <v>154</v>
      </c>
      <c r="B181"/>
      <c r="C181" s="1">
        <f t="shared" si="27"/>
        <v>0</v>
      </c>
      <c r="D181" s="5">
        <f t="shared" si="24"/>
        <v>0</v>
      </c>
      <c r="E181" s="5">
        <f t="shared" si="23"/>
        <v>0</v>
      </c>
      <c r="F181" s="6"/>
      <c r="L181" s="77">
        <f t="shared" si="28"/>
        <v>0</v>
      </c>
      <c r="P181" s="17">
        <f t="shared" si="25"/>
        <v>0</v>
      </c>
    </row>
    <row r="182" spans="1:16" ht="12.75">
      <c r="A182" s="40" t="s">
        <v>230</v>
      </c>
      <c r="B182">
        <v>290</v>
      </c>
      <c r="C182" s="1">
        <f t="shared" si="27"/>
        <v>0.00027204017939642727</v>
      </c>
      <c r="D182" s="5">
        <f t="shared" si="24"/>
        <v>0</v>
      </c>
      <c r="E182" s="5">
        <f t="shared" si="23"/>
        <v>290</v>
      </c>
      <c r="F182" s="6"/>
      <c r="L182" s="77">
        <f t="shared" si="28"/>
        <v>290</v>
      </c>
      <c r="P182" s="17">
        <f t="shared" si="25"/>
        <v>290</v>
      </c>
    </row>
    <row r="183" spans="1:16" ht="12.75">
      <c r="A183" s="40" t="s">
        <v>144</v>
      </c>
      <c r="B183">
        <v>12</v>
      </c>
      <c r="C183" s="1">
        <f t="shared" si="27"/>
        <v>1.1256835009507334E-05</v>
      </c>
      <c r="D183" s="5">
        <f t="shared" si="24"/>
        <v>0</v>
      </c>
      <c r="E183" s="5">
        <f t="shared" si="23"/>
        <v>12</v>
      </c>
      <c r="F183" s="6"/>
      <c r="L183" s="77">
        <f t="shared" si="28"/>
        <v>12</v>
      </c>
      <c r="P183" s="17">
        <f t="shared" si="25"/>
        <v>12</v>
      </c>
    </row>
    <row r="184" spans="1:16" ht="12.75">
      <c r="A184" s="41" t="s">
        <v>219</v>
      </c>
      <c r="B184"/>
      <c r="C184" s="1">
        <f t="shared" si="27"/>
        <v>0</v>
      </c>
      <c r="D184" s="5">
        <f t="shared" si="24"/>
        <v>0</v>
      </c>
      <c r="E184" s="5">
        <f t="shared" si="23"/>
        <v>0</v>
      </c>
      <c r="F184" s="6"/>
      <c r="J184" s="78">
        <f>E184</f>
        <v>0</v>
      </c>
      <c r="P184" s="17">
        <f t="shared" si="25"/>
        <v>0</v>
      </c>
    </row>
    <row r="185" spans="1:16" ht="12.75">
      <c r="A185" s="41" t="s">
        <v>255</v>
      </c>
      <c r="B185">
        <v>101</v>
      </c>
      <c r="C185" s="1">
        <f t="shared" si="27"/>
        <v>9.474502799668674E-05</v>
      </c>
      <c r="D185" s="5">
        <f t="shared" si="24"/>
        <v>0</v>
      </c>
      <c r="E185" s="5">
        <f t="shared" si="23"/>
        <v>101</v>
      </c>
      <c r="F185" s="6"/>
      <c r="J185" s="78">
        <f>E185</f>
        <v>101</v>
      </c>
      <c r="P185" s="17">
        <f t="shared" si="25"/>
        <v>101</v>
      </c>
    </row>
    <row r="186" spans="1:16" ht="12.75">
      <c r="A186" s="41" t="s">
        <v>45</v>
      </c>
      <c r="B186">
        <v>363</v>
      </c>
      <c r="C186" s="1">
        <f t="shared" si="27"/>
        <v>0.0003405192590375969</v>
      </c>
      <c r="D186" s="5">
        <f t="shared" si="24"/>
        <v>0</v>
      </c>
      <c r="E186" s="5">
        <f t="shared" si="23"/>
        <v>363</v>
      </c>
      <c r="F186" s="6"/>
      <c r="J186" s="78">
        <f>E186</f>
        <v>363</v>
      </c>
      <c r="P186" s="17">
        <f t="shared" si="25"/>
        <v>363</v>
      </c>
    </row>
    <row r="187" spans="1:16" ht="12.75">
      <c r="A187" s="42" t="s">
        <v>145</v>
      </c>
      <c r="B187">
        <v>172</v>
      </c>
      <c r="C187" s="1">
        <f t="shared" si="27"/>
        <v>0.00016134796846960513</v>
      </c>
      <c r="D187" s="5">
        <f t="shared" si="24"/>
        <v>0</v>
      </c>
      <c r="E187" s="5">
        <f t="shared" si="23"/>
        <v>172</v>
      </c>
      <c r="F187" s="6"/>
      <c r="K187" s="76">
        <f>E187</f>
        <v>172</v>
      </c>
      <c r="P187" s="17">
        <f t="shared" si="25"/>
        <v>172</v>
      </c>
    </row>
    <row r="188" spans="1:16" ht="12.75">
      <c r="A188" s="42" t="s">
        <v>198</v>
      </c>
      <c r="B188">
        <v>380</v>
      </c>
      <c r="C188" s="1">
        <f t="shared" si="27"/>
        <v>0.00035646644196773227</v>
      </c>
      <c r="D188" s="5">
        <f t="shared" si="24"/>
        <v>0</v>
      </c>
      <c r="E188" s="5">
        <f t="shared" si="23"/>
        <v>380</v>
      </c>
      <c r="F188" s="6"/>
      <c r="K188" s="76">
        <f>E188</f>
        <v>380</v>
      </c>
      <c r="P188" s="17">
        <f t="shared" si="25"/>
        <v>380</v>
      </c>
    </row>
    <row r="189" spans="1:16" ht="12.75">
      <c r="A189" s="42" t="s">
        <v>220</v>
      </c>
      <c r="B189">
        <v>22</v>
      </c>
      <c r="C189" s="1">
        <f t="shared" si="27"/>
        <v>2.063753085076345E-05</v>
      </c>
      <c r="D189" s="5">
        <f t="shared" si="24"/>
        <v>0</v>
      </c>
      <c r="E189" s="5">
        <f t="shared" si="23"/>
        <v>22</v>
      </c>
      <c r="F189" s="6"/>
      <c r="K189" s="76">
        <f>E189</f>
        <v>22</v>
      </c>
      <c r="P189" s="17">
        <f t="shared" si="25"/>
        <v>22</v>
      </c>
    </row>
    <row r="190" spans="1:16" ht="12.75">
      <c r="A190" s="42" t="s">
        <v>221</v>
      </c>
      <c r="B190">
        <v>87</v>
      </c>
      <c r="C190" s="1">
        <f t="shared" si="27"/>
        <v>8.161205381892819E-05</v>
      </c>
      <c r="D190" s="5">
        <f aca="true" t="shared" si="29" ref="D190:D200">C190*$B$205</f>
        <v>0</v>
      </c>
      <c r="E190" s="5">
        <f t="shared" si="23"/>
        <v>87</v>
      </c>
      <c r="F190" s="6"/>
      <c r="K190" s="76">
        <f>E190</f>
        <v>87</v>
      </c>
      <c r="P190" s="17">
        <f t="shared" si="25"/>
        <v>87</v>
      </c>
    </row>
    <row r="191" spans="1:16" ht="12.75">
      <c r="A191" s="42" t="s">
        <v>231</v>
      </c>
      <c r="B191">
        <v>58</v>
      </c>
      <c r="C191" s="1">
        <f t="shared" si="27"/>
        <v>5.4408035879285455E-05</v>
      </c>
      <c r="D191" s="5">
        <f t="shared" si="29"/>
        <v>0</v>
      </c>
      <c r="E191" s="5">
        <f t="shared" si="23"/>
        <v>58</v>
      </c>
      <c r="F191" s="6"/>
      <c r="K191" s="76">
        <f>E191</f>
        <v>58</v>
      </c>
      <c r="P191" s="17">
        <f t="shared" si="25"/>
        <v>58</v>
      </c>
    </row>
    <row r="192" spans="1:16" ht="12.75">
      <c r="A192" s="40" t="s">
        <v>146</v>
      </c>
      <c r="B192">
        <v>114</v>
      </c>
      <c r="C192" s="1">
        <f t="shared" si="27"/>
        <v>0.00010693993259031968</v>
      </c>
      <c r="D192" s="5">
        <f t="shared" si="29"/>
        <v>0</v>
      </c>
      <c r="E192" s="5">
        <f t="shared" si="23"/>
        <v>114</v>
      </c>
      <c r="F192" s="6"/>
      <c r="L192" s="77">
        <f>E192</f>
        <v>114</v>
      </c>
      <c r="P192" s="17">
        <f t="shared" si="25"/>
        <v>114</v>
      </c>
    </row>
    <row r="193" spans="1:16" ht="12.75">
      <c r="A193" s="40" t="s">
        <v>274</v>
      </c>
      <c r="B193">
        <v>17</v>
      </c>
      <c r="C193" s="1">
        <f t="shared" si="27"/>
        <v>1.5947182930135393E-05</v>
      </c>
      <c r="D193" s="5">
        <f t="shared" si="29"/>
        <v>0</v>
      </c>
      <c r="E193" s="5">
        <f>B193+D193</f>
        <v>17</v>
      </c>
      <c r="F193" s="6"/>
      <c r="L193" s="77">
        <f>E193</f>
        <v>17</v>
      </c>
      <c r="P193" s="17">
        <f>E193</f>
        <v>17</v>
      </c>
    </row>
    <row r="194" spans="1:16" ht="12.75">
      <c r="A194" s="40" t="s">
        <v>152</v>
      </c>
      <c r="B194">
        <v>415</v>
      </c>
      <c r="C194" s="1">
        <f t="shared" si="27"/>
        <v>0.0003892988774121287</v>
      </c>
      <c r="D194" s="5">
        <f t="shared" si="29"/>
        <v>0</v>
      </c>
      <c r="E194" s="5">
        <f t="shared" si="23"/>
        <v>415</v>
      </c>
      <c r="F194" s="6"/>
      <c r="L194" s="77">
        <f>E194</f>
        <v>415</v>
      </c>
      <c r="P194" s="17">
        <f t="shared" si="25"/>
        <v>415</v>
      </c>
    </row>
    <row r="195" spans="1:16" ht="12.75">
      <c r="A195" s="40" t="s">
        <v>264</v>
      </c>
      <c r="B195">
        <v>7</v>
      </c>
      <c r="C195" s="1">
        <f t="shared" si="27"/>
        <v>6.566487088879279E-06</v>
      </c>
      <c r="D195" s="5">
        <f t="shared" si="29"/>
        <v>0</v>
      </c>
      <c r="E195" s="5">
        <f>B195+D195</f>
        <v>7</v>
      </c>
      <c r="F195" s="6"/>
      <c r="L195" s="77">
        <f>E195</f>
        <v>7</v>
      </c>
      <c r="P195" s="17">
        <f>E195</f>
        <v>7</v>
      </c>
    </row>
    <row r="196" spans="1:16" ht="12.75">
      <c r="A196" s="45" t="s">
        <v>223</v>
      </c>
      <c r="B196">
        <v>5</v>
      </c>
      <c r="C196" s="1">
        <f t="shared" si="27"/>
        <v>4.690347920628056E-06</v>
      </c>
      <c r="D196" s="5">
        <f t="shared" si="29"/>
        <v>0</v>
      </c>
      <c r="E196" s="5">
        <f t="shared" si="23"/>
        <v>5</v>
      </c>
      <c r="F196" s="6"/>
      <c r="N196" s="80">
        <f>E196</f>
        <v>5</v>
      </c>
      <c r="P196" s="17">
        <f t="shared" si="25"/>
        <v>5</v>
      </c>
    </row>
    <row r="197" spans="1:16" ht="12.75">
      <c r="A197" s="45" t="s">
        <v>232</v>
      </c>
      <c r="B197">
        <v>14</v>
      </c>
      <c r="C197" s="1">
        <f t="shared" si="27"/>
        <v>1.3132974177758558E-05</v>
      </c>
      <c r="D197" s="5">
        <f t="shared" si="29"/>
        <v>0</v>
      </c>
      <c r="E197" s="5">
        <f>B197+D197</f>
        <v>14</v>
      </c>
      <c r="F197" s="6"/>
      <c r="N197" s="80">
        <f>E197</f>
        <v>14</v>
      </c>
      <c r="P197" s="17">
        <f>E197</f>
        <v>14</v>
      </c>
    </row>
    <row r="198" spans="1:16" ht="12.75">
      <c r="A198" s="45" t="s">
        <v>233</v>
      </c>
      <c r="B198">
        <v>36</v>
      </c>
      <c r="C198" s="1">
        <f t="shared" si="27"/>
        <v>3.3770505028522E-05</v>
      </c>
      <c r="D198" s="5">
        <f t="shared" si="29"/>
        <v>0</v>
      </c>
      <c r="E198" s="5">
        <f t="shared" si="23"/>
        <v>36</v>
      </c>
      <c r="F198" s="6"/>
      <c r="N198" s="80">
        <f>E198</f>
        <v>36</v>
      </c>
      <c r="P198" s="17">
        <f t="shared" si="25"/>
        <v>36</v>
      </c>
    </row>
    <row r="199" spans="1:16" ht="12.75">
      <c r="A199" s="45" t="s">
        <v>275</v>
      </c>
      <c r="B199">
        <v>39</v>
      </c>
      <c r="C199" s="1">
        <f t="shared" si="27"/>
        <v>3.658471378089884E-05</v>
      </c>
      <c r="D199" s="5">
        <f t="shared" si="29"/>
        <v>0</v>
      </c>
      <c r="E199" s="5">
        <f>B199+D199</f>
        <v>39</v>
      </c>
      <c r="F199" s="6"/>
      <c r="N199" s="80">
        <f>E199</f>
        <v>39</v>
      </c>
      <c r="P199" s="17">
        <f>E199</f>
        <v>39</v>
      </c>
    </row>
    <row r="200" spans="1:16" ht="12.75">
      <c r="A200" s="45" t="s">
        <v>147</v>
      </c>
      <c r="B200">
        <v>161</v>
      </c>
      <c r="C200" s="1">
        <f t="shared" si="27"/>
        <v>0.00015102920304422342</v>
      </c>
      <c r="D200" s="5">
        <f t="shared" si="29"/>
        <v>0</v>
      </c>
      <c r="E200" s="5">
        <f t="shared" si="23"/>
        <v>161</v>
      </c>
      <c r="F200" s="6"/>
      <c r="N200" s="80">
        <f>E200</f>
        <v>161</v>
      </c>
      <c r="P200" s="17">
        <f t="shared" si="25"/>
        <v>161</v>
      </c>
    </row>
    <row r="201" spans="1:2" ht="12.75">
      <c r="A201"/>
      <c r="B201" s="16"/>
    </row>
    <row r="202" spans="1:16" ht="12.75">
      <c r="A202" s="1" t="s">
        <v>67</v>
      </c>
      <c r="B202" s="16">
        <v>1066019</v>
      </c>
      <c r="C202" s="1">
        <f>B202/$B$203</f>
        <v>1</v>
      </c>
      <c r="E202" s="5">
        <f>SUM(E12:E200)</f>
        <v>1066019</v>
      </c>
      <c r="F202" s="33">
        <f aca="true" t="shared" si="30" ref="F202:P202">SUM(F12:F200)</f>
        <v>183078</v>
      </c>
      <c r="G202" s="34">
        <f t="shared" si="30"/>
        <v>21847</v>
      </c>
      <c r="H202" s="31">
        <f t="shared" si="30"/>
        <v>15473</v>
      </c>
      <c r="I202" s="32">
        <f t="shared" si="30"/>
        <v>14513</v>
      </c>
      <c r="J202" s="38">
        <f t="shared" si="30"/>
        <v>4031</v>
      </c>
      <c r="K202" s="35">
        <f t="shared" si="30"/>
        <v>3417</v>
      </c>
      <c r="L202" s="36">
        <f t="shared" si="30"/>
        <v>5812</v>
      </c>
      <c r="M202" s="37">
        <f t="shared" si="30"/>
        <v>354</v>
      </c>
      <c r="N202" s="44">
        <f t="shared" si="30"/>
        <v>275</v>
      </c>
      <c r="O202" s="85">
        <f>SUM(O12:O200)</f>
        <v>817219</v>
      </c>
      <c r="P202" s="5">
        <f t="shared" si="30"/>
        <v>248800</v>
      </c>
    </row>
    <row r="203" spans="1:4" ht="12.75">
      <c r="A203" s="1" t="s">
        <v>68</v>
      </c>
      <c r="B203" s="5">
        <v>1066019</v>
      </c>
      <c r="D203" s="5" t="s">
        <v>66</v>
      </c>
    </row>
    <row r="204" spans="2:3" ht="12.75">
      <c r="B204" s="5" t="s">
        <v>66</v>
      </c>
      <c r="C204" s="5"/>
    </row>
    <row r="205" spans="1:2" ht="38.25">
      <c r="A205" s="18" t="s">
        <v>69</v>
      </c>
      <c r="B205" s="19">
        <f>B203-B202</f>
        <v>0</v>
      </c>
    </row>
    <row r="206" ht="13.5" thickBot="1"/>
    <row r="207" spans="1:12" ht="12.75">
      <c r="A207" s="46"/>
      <c r="B207" s="47"/>
      <c r="C207" s="48"/>
      <c r="D207" s="47"/>
      <c r="E207" s="47"/>
      <c r="F207" s="48"/>
      <c r="G207" s="48"/>
      <c r="H207" s="48"/>
      <c r="I207" s="48"/>
      <c r="J207" s="48"/>
      <c r="K207" s="48"/>
      <c r="L207" s="49"/>
    </row>
    <row r="208" spans="1:12" ht="12.75">
      <c r="A208" s="50">
        <v>1</v>
      </c>
      <c r="B208" s="51" t="s">
        <v>159</v>
      </c>
      <c r="C208" s="52"/>
      <c r="D208" s="51"/>
      <c r="E208" s="51"/>
      <c r="F208" s="52"/>
      <c r="G208" s="52"/>
      <c r="H208" s="52"/>
      <c r="I208" s="53">
        <f>P202</f>
        <v>248800</v>
      </c>
      <c r="J208" s="52"/>
      <c r="K208" s="52"/>
      <c r="L208" s="54"/>
    </row>
    <row r="209" spans="1:12" ht="13.5" thickBot="1">
      <c r="A209" s="50"/>
      <c r="B209" s="51"/>
      <c r="C209" s="52"/>
      <c r="D209" s="51"/>
      <c r="E209" s="51"/>
      <c r="F209" s="52"/>
      <c r="G209" s="52"/>
      <c r="H209" s="52"/>
      <c r="I209" s="55"/>
      <c r="J209" s="52"/>
      <c r="K209" s="52"/>
      <c r="L209" s="54"/>
    </row>
    <row r="210" spans="1:12" ht="13.5" thickBot="1">
      <c r="A210" s="50"/>
      <c r="B210" s="51"/>
      <c r="C210" s="52"/>
      <c r="D210" s="51"/>
      <c r="E210" s="51"/>
      <c r="F210" s="52"/>
      <c r="G210" s="52"/>
      <c r="H210" s="52"/>
      <c r="I210" s="56" t="s">
        <v>58</v>
      </c>
      <c r="J210" s="57" t="s">
        <v>160</v>
      </c>
      <c r="K210" s="57" t="s">
        <v>161</v>
      </c>
      <c r="L210" s="54"/>
    </row>
    <row r="211" spans="1:12" ht="12.75">
      <c r="A211" s="50">
        <v>2</v>
      </c>
      <c r="B211" s="51" t="s">
        <v>162</v>
      </c>
      <c r="C211" s="52"/>
      <c r="D211" s="51"/>
      <c r="E211" s="51"/>
      <c r="F211" s="52"/>
      <c r="G211" s="52"/>
      <c r="H211" s="52"/>
      <c r="I211" s="58">
        <f>J211+K211</f>
        <v>204925</v>
      </c>
      <c r="J211" s="58">
        <f>G202</f>
        <v>21847</v>
      </c>
      <c r="K211" s="58">
        <f>F202</f>
        <v>183078</v>
      </c>
      <c r="L211" s="54"/>
    </row>
    <row r="212" spans="1:12" ht="12.75">
      <c r="A212" s="50">
        <v>3</v>
      </c>
      <c r="B212" s="51" t="s">
        <v>163</v>
      </c>
      <c r="C212" s="52"/>
      <c r="D212" s="51"/>
      <c r="E212" s="51"/>
      <c r="F212" s="52"/>
      <c r="G212" s="52"/>
      <c r="H212" s="52"/>
      <c r="I212" s="58">
        <f>J212+K212</f>
        <v>29986</v>
      </c>
      <c r="J212" s="58">
        <f>H202</f>
        <v>15473</v>
      </c>
      <c r="K212" s="58">
        <f>I202</f>
        <v>14513</v>
      </c>
      <c r="L212" s="54"/>
    </row>
    <row r="213" spans="1:12" ht="12.75">
      <c r="A213" s="50">
        <v>4</v>
      </c>
      <c r="B213" s="51" t="s">
        <v>164</v>
      </c>
      <c r="C213" s="52"/>
      <c r="D213" s="51"/>
      <c r="E213" s="51"/>
      <c r="F213" s="52"/>
      <c r="G213" s="52"/>
      <c r="H213" s="52"/>
      <c r="I213" s="58">
        <f>J213+K213</f>
        <v>7448</v>
      </c>
      <c r="J213" s="58">
        <f>J202</f>
        <v>4031</v>
      </c>
      <c r="K213" s="58">
        <f>K202</f>
        <v>3417</v>
      </c>
      <c r="L213" s="54"/>
    </row>
    <row r="214" spans="1:12" ht="12.75">
      <c r="A214" s="50">
        <v>5</v>
      </c>
      <c r="B214" s="51" t="s">
        <v>165</v>
      </c>
      <c r="C214" s="52"/>
      <c r="D214" s="51"/>
      <c r="E214" s="51"/>
      <c r="F214" s="52"/>
      <c r="G214" s="52"/>
      <c r="H214" s="52"/>
      <c r="I214" s="59">
        <f>L202</f>
        <v>5812</v>
      </c>
      <c r="J214" s="52"/>
      <c r="K214" s="52"/>
      <c r="L214" s="54"/>
    </row>
    <row r="215" spans="1:12" ht="12.75">
      <c r="A215" s="50">
        <v>6</v>
      </c>
      <c r="B215" s="51" t="s">
        <v>166</v>
      </c>
      <c r="C215" s="52"/>
      <c r="D215" s="51"/>
      <c r="E215" s="51"/>
      <c r="F215" s="52"/>
      <c r="G215" s="52"/>
      <c r="H215" s="52"/>
      <c r="I215" s="53">
        <f>M202</f>
        <v>354</v>
      </c>
      <c r="J215" s="52"/>
      <c r="K215" s="52"/>
      <c r="L215" s="54"/>
    </row>
    <row r="216" spans="1:12" ht="12.75">
      <c r="A216" s="50">
        <v>9</v>
      </c>
      <c r="B216" s="51" t="s">
        <v>167</v>
      </c>
      <c r="C216" s="52"/>
      <c r="D216" s="51"/>
      <c r="E216" s="51"/>
      <c r="F216" s="52"/>
      <c r="G216" s="52"/>
      <c r="H216" s="52"/>
      <c r="I216" s="52"/>
      <c r="J216" s="52"/>
      <c r="K216" s="52"/>
      <c r="L216" s="54"/>
    </row>
    <row r="217" spans="1:12" ht="12.75">
      <c r="A217" s="50"/>
      <c r="B217" s="60" t="s">
        <v>168</v>
      </c>
      <c r="C217" s="61"/>
      <c r="D217" s="60" t="s">
        <v>169</v>
      </c>
      <c r="E217" s="51"/>
      <c r="F217" s="52"/>
      <c r="G217" s="52"/>
      <c r="H217" s="52"/>
      <c r="I217" s="52"/>
      <c r="J217" s="52"/>
      <c r="K217" s="52"/>
      <c r="L217" s="54"/>
    </row>
    <row r="218" spans="1:12" ht="12.75">
      <c r="A218" s="50"/>
      <c r="B218" s="51" t="s">
        <v>170</v>
      </c>
      <c r="C218" s="52"/>
      <c r="D218" s="62">
        <v>771</v>
      </c>
      <c r="E218" s="51"/>
      <c r="F218" s="52"/>
      <c r="G218" s="52"/>
      <c r="H218" s="52"/>
      <c r="I218" s="52"/>
      <c r="J218" s="52"/>
      <c r="K218" s="52"/>
      <c r="L218" s="54"/>
    </row>
    <row r="219" spans="1:12" ht="12.75">
      <c r="A219" s="50"/>
      <c r="B219" s="51" t="s">
        <v>174</v>
      </c>
      <c r="C219" s="52"/>
      <c r="D219" s="63">
        <v>1927</v>
      </c>
      <c r="E219" s="51"/>
      <c r="F219" s="52"/>
      <c r="G219" s="52"/>
      <c r="H219" s="52"/>
      <c r="I219" s="52"/>
      <c r="J219" s="52"/>
      <c r="K219" s="52"/>
      <c r="L219" s="54"/>
    </row>
    <row r="220" spans="1:12" ht="12.75">
      <c r="A220" s="50"/>
      <c r="B220" s="51" t="s">
        <v>175</v>
      </c>
      <c r="C220" s="52"/>
      <c r="D220" s="63">
        <v>719</v>
      </c>
      <c r="E220" s="51"/>
      <c r="F220" s="52"/>
      <c r="G220" s="52"/>
      <c r="H220" s="52"/>
      <c r="I220" s="52"/>
      <c r="J220" s="52"/>
      <c r="K220" s="52"/>
      <c r="L220" s="54"/>
    </row>
    <row r="221" spans="1:12" ht="12.75">
      <c r="A221" s="50"/>
      <c r="B221" s="51" t="s">
        <v>176</v>
      </c>
      <c r="C221" s="52"/>
      <c r="D221" s="62">
        <v>3588</v>
      </c>
      <c r="E221" s="51"/>
      <c r="F221" s="52"/>
      <c r="G221" s="52"/>
      <c r="H221" s="52"/>
      <c r="I221" s="52"/>
      <c r="J221" s="52"/>
      <c r="K221" s="52"/>
      <c r="L221" s="54"/>
    </row>
    <row r="222" spans="1:12" ht="12.75">
      <c r="A222" s="50"/>
      <c r="B222" s="51" t="s">
        <v>171</v>
      </c>
      <c r="C222" s="52"/>
      <c r="D222" s="63">
        <v>893</v>
      </c>
      <c r="E222" s="51"/>
      <c r="F222" s="52"/>
      <c r="G222" s="52"/>
      <c r="H222" s="52"/>
      <c r="I222" s="52"/>
      <c r="J222" s="52"/>
      <c r="K222" s="52"/>
      <c r="L222" s="54"/>
    </row>
    <row r="223" spans="1:12" ht="12.75">
      <c r="A223" s="50"/>
      <c r="B223" s="51" t="s">
        <v>177</v>
      </c>
      <c r="C223" s="52"/>
      <c r="D223" s="63">
        <v>9697</v>
      </c>
      <c r="E223" s="51"/>
      <c r="F223" s="52"/>
      <c r="G223" s="52"/>
      <c r="H223" s="52"/>
      <c r="I223" s="52"/>
      <c r="J223" s="52"/>
      <c r="K223" s="52"/>
      <c r="L223" s="54"/>
    </row>
    <row r="224" spans="1:12" ht="13.5" thickBot="1">
      <c r="A224" s="64"/>
      <c r="B224" s="65"/>
      <c r="C224" s="66"/>
      <c r="D224" s="65"/>
      <c r="E224" s="65"/>
      <c r="F224" s="66"/>
      <c r="G224" s="66"/>
      <c r="H224" s="66"/>
      <c r="I224" s="66"/>
      <c r="J224" s="66"/>
      <c r="K224" s="66"/>
      <c r="L224" s="67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="70" zoomScaleNormal="70" zoomScalePageLayoutView="0" workbookViewId="0" topLeftCell="A1">
      <pane ySplit="11" topLeftCell="A66" activePane="bottomLeft" state="frozen"/>
      <selection pane="topLeft" activeCell="A1" sqref="A1"/>
      <selection pane="bottomLeft" activeCell="C96" sqref="C96"/>
    </sheetView>
  </sheetViews>
  <sheetFormatPr defaultColWidth="9.140625" defaultRowHeight="12.75"/>
  <cols>
    <col min="1" max="1" width="27.8515625" style="1" customWidth="1"/>
    <col min="2" max="2" width="11.57421875" style="5" customWidth="1"/>
    <col min="3" max="3" width="11.8515625" style="1" customWidth="1"/>
    <col min="4" max="4" width="12.28125" style="5" customWidth="1"/>
    <col min="5" max="5" width="12.57421875" style="5" bestFit="1" customWidth="1"/>
    <col min="6" max="9" width="9.140625" style="1" customWidth="1"/>
    <col min="10" max="10" width="9.57421875" style="1" customWidth="1"/>
    <col min="11" max="11" width="9.7109375" style="1" customWidth="1"/>
    <col min="12" max="12" width="10.00390625" style="1" customWidth="1"/>
    <col min="13" max="16384" width="9.140625" style="1" customWidth="1"/>
  </cols>
  <sheetData>
    <row r="1" spans="1:16" ht="15.75" customHeight="1" hidden="1">
      <c r="A1" s="1" t="s">
        <v>46</v>
      </c>
      <c r="B1" s="2"/>
      <c r="C1" s="3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4" customFormat="1" ht="28.5" customHeight="1" hidden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ht="15" customHeight="1" hidden="1">
      <c r="A3" s="1" t="s">
        <v>48</v>
      </c>
    </row>
    <row r="4" ht="12.75" hidden="1">
      <c r="A4" s="1" t="s">
        <v>49</v>
      </c>
    </row>
    <row r="5" ht="12.75" hidden="1">
      <c r="A5" s="1" t="s">
        <v>50</v>
      </c>
    </row>
    <row r="6" ht="12.75" hidden="1">
      <c r="A6" s="1" t="s">
        <v>51</v>
      </c>
    </row>
    <row r="7" spans="1:5" s="6" customFormat="1" ht="12.75" hidden="1">
      <c r="A7" s="6" t="s">
        <v>52</v>
      </c>
      <c r="B7" s="7"/>
      <c r="D7" s="7"/>
      <c r="E7" s="7"/>
    </row>
    <row r="8" ht="12.75" hidden="1">
      <c r="A8" s="1" t="s">
        <v>53</v>
      </c>
    </row>
    <row r="10" ht="20.25">
      <c r="A10" s="71" t="s">
        <v>189</v>
      </c>
    </row>
    <row r="11" spans="1:16" ht="63.75">
      <c r="A11" s="8" t="s">
        <v>54</v>
      </c>
      <c r="B11" s="9" t="s">
        <v>55</v>
      </c>
      <c r="C11" s="10" t="s">
        <v>56</v>
      </c>
      <c r="D11" s="9" t="s">
        <v>57</v>
      </c>
      <c r="E11" s="11" t="s">
        <v>58</v>
      </c>
      <c r="F11" s="12" t="s">
        <v>59</v>
      </c>
      <c r="G11" s="13" t="s">
        <v>60</v>
      </c>
      <c r="H11" s="14" t="s">
        <v>61</v>
      </c>
      <c r="I11" s="15" t="s">
        <v>62</v>
      </c>
      <c r="J11" s="21" t="s">
        <v>155</v>
      </c>
      <c r="K11" s="22" t="s">
        <v>156</v>
      </c>
      <c r="L11" s="23" t="s">
        <v>63</v>
      </c>
      <c r="M11" s="24" t="s">
        <v>157</v>
      </c>
      <c r="N11" s="43" t="s">
        <v>158</v>
      </c>
      <c r="O11" s="83" t="s">
        <v>65</v>
      </c>
      <c r="P11" s="10" t="s">
        <v>64</v>
      </c>
    </row>
    <row r="12" spans="1:16" ht="12.75">
      <c r="A12" s="28" t="s">
        <v>70</v>
      </c>
      <c r="B12"/>
      <c r="C12" s="1">
        <f aca="true" t="shared" si="0" ref="C12:C62">B12/$B$96</f>
        <v>0</v>
      </c>
      <c r="D12" s="5">
        <f aca="true" t="shared" si="1" ref="D12:D62">C12*$B$99</f>
        <v>0</v>
      </c>
      <c r="E12" s="5">
        <f aca="true" t="shared" si="2" ref="E12:E94">B12+D12</f>
        <v>0</v>
      </c>
      <c r="H12" s="72">
        <f>E12</f>
        <v>0</v>
      </c>
      <c r="I12" s="17"/>
      <c r="P12" s="17">
        <f>E12</f>
        <v>0</v>
      </c>
    </row>
    <row r="13" spans="1:16" ht="12.75">
      <c r="A13" s="28" t="s">
        <v>0</v>
      </c>
      <c r="B13">
        <v>1</v>
      </c>
      <c r="C13" s="1">
        <f t="shared" si="0"/>
        <v>1.1299562706923242E-05</v>
      </c>
      <c r="D13" s="5">
        <f t="shared" si="1"/>
        <v>0</v>
      </c>
      <c r="E13" s="5">
        <f>B13+D13</f>
        <v>1</v>
      </c>
      <c r="H13" s="72">
        <f>E13</f>
        <v>1</v>
      </c>
      <c r="I13" s="17"/>
      <c r="P13" s="17">
        <f>E13</f>
        <v>1</v>
      </c>
    </row>
    <row r="14" spans="1:16" ht="12.75">
      <c r="A14" s="28" t="s">
        <v>74</v>
      </c>
      <c r="B14">
        <v>1</v>
      </c>
      <c r="C14" s="1">
        <f t="shared" si="0"/>
        <v>1.1299562706923242E-05</v>
      </c>
      <c r="D14" s="5">
        <f t="shared" si="1"/>
        <v>0</v>
      </c>
      <c r="E14" s="5">
        <f t="shared" si="2"/>
        <v>1</v>
      </c>
      <c r="H14" s="72">
        <f>E14</f>
        <v>1</v>
      </c>
      <c r="P14" s="17">
        <f aca="true" t="shared" si="3" ref="P14:P94">E14</f>
        <v>1</v>
      </c>
    </row>
    <row r="15" spans="1:16" ht="12.75">
      <c r="A15" s="28" t="s">
        <v>75</v>
      </c>
      <c r="B15">
        <v>9</v>
      </c>
      <c r="C15" s="1">
        <f t="shared" si="0"/>
        <v>0.00010169606436230918</v>
      </c>
      <c r="D15" s="5">
        <f t="shared" si="1"/>
        <v>0</v>
      </c>
      <c r="E15" s="5">
        <f>B15+D15</f>
        <v>9</v>
      </c>
      <c r="H15" s="72">
        <f>E15</f>
        <v>9</v>
      </c>
      <c r="P15" s="17">
        <f>E15</f>
        <v>9</v>
      </c>
    </row>
    <row r="16" spans="1:16" ht="12.75">
      <c r="A16" s="28" t="s">
        <v>1</v>
      </c>
      <c r="B16">
        <v>1</v>
      </c>
      <c r="C16" s="1">
        <f t="shared" si="0"/>
        <v>1.1299562706923242E-05</v>
      </c>
      <c r="D16" s="5">
        <f t="shared" si="1"/>
        <v>0</v>
      </c>
      <c r="E16" s="5">
        <f>B16+D16</f>
        <v>1</v>
      </c>
      <c r="H16" s="72">
        <f>E16</f>
        <v>1</v>
      </c>
      <c r="P16" s="17">
        <f>E16</f>
        <v>1</v>
      </c>
    </row>
    <row r="17" spans="1:16" ht="12.75">
      <c r="A17" s="30" t="s">
        <v>2</v>
      </c>
      <c r="B17"/>
      <c r="C17" s="1">
        <f t="shared" si="0"/>
        <v>0</v>
      </c>
      <c r="D17" s="5">
        <f t="shared" si="1"/>
        <v>0</v>
      </c>
      <c r="E17" s="5">
        <f>B17+D17</f>
        <v>0</v>
      </c>
      <c r="H17" s="6"/>
      <c r="I17" s="73">
        <f>E17</f>
        <v>0</v>
      </c>
      <c r="P17" s="17">
        <f t="shared" si="3"/>
        <v>0</v>
      </c>
    </row>
    <row r="18" spans="1:16" ht="12.75">
      <c r="A18" s="28" t="s">
        <v>78</v>
      </c>
      <c r="B18"/>
      <c r="C18" s="1">
        <f t="shared" si="0"/>
        <v>0</v>
      </c>
      <c r="D18" s="5">
        <f t="shared" si="1"/>
        <v>0</v>
      </c>
      <c r="E18" s="5">
        <f>B18+D18</f>
        <v>0</v>
      </c>
      <c r="H18" s="72">
        <f>E18</f>
        <v>0</v>
      </c>
      <c r="P18" s="17">
        <f t="shared" si="3"/>
        <v>0</v>
      </c>
    </row>
    <row r="19" spans="1:16" ht="12.75">
      <c r="A19" s="41" t="s">
        <v>77</v>
      </c>
      <c r="B19"/>
      <c r="C19" s="1">
        <f t="shared" si="0"/>
        <v>0</v>
      </c>
      <c r="D19" s="5">
        <f t="shared" si="1"/>
        <v>0</v>
      </c>
      <c r="E19" s="5">
        <f t="shared" si="2"/>
        <v>0</v>
      </c>
      <c r="I19" s="6"/>
      <c r="J19" s="78">
        <f>E19</f>
        <v>0</v>
      </c>
      <c r="P19" s="17">
        <f t="shared" si="3"/>
        <v>0</v>
      </c>
    </row>
    <row r="20" spans="1:16" ht="12.75">
      <c r="A20" s="30" t="s">
        <v>248</v>
      </c>
      <c r="B20">
        <v>1</v>
      </c>
      <c r="C20" s="1">
        <f t="shared" si="0"/>
        <v>1.1299562706923242E-05</v>
      </c>
      <c r="D20" s="5">
        <f t="shared" si="1"/>
        <v>0</v>
      </c>
      <c r="E20" s="5">
        <f>B20+D20</f>
        <v>1</v>
      </c>
      <c r="I20" s="73">
        <f aca="true" t="shared" si="4" ref="I20:I25">E20</f>
        <v>1</v>
      </c>
      <c r="P20" s="17">
        <f>E20</f>
        <v>1</v>
      </c>
    </row>
    <row r="21" spans="1:16" ht="12.75">
      <c r="A21" s="30" t="s">
        <v>276</v>
      </c>
      <c r="B21">
        <v>4</v>
      </c>
      <c r="C21" s="1">
        <f>B21/$B$96</f>
        <v>4.519825082769297E-05</v>
      </c>
      <c r="D21" s="5">
        <f>C21*$B$99</f>
        <v>0</v>
      </c>
      <c r="E21" s="5">
        <f>B21+D21</f>
        <v>4</v>
      </c>
      <c r="I21" s="73">
        <f t="shared" si="4"/>
        <v>4</v>
      </c>
      <c r="P21" s="17">
        <f>E21</f>
        <v>4</v>
      </c>
    </row>
    <row r="22" spans="1:16" ht="12.75">
      <c r="A22" s="30" t="s">
        <v>81</v>
      </c>
      <c r="B22">
        <v>4</v>
      </c>
      <c r="C22" s="1">
        <f>B22/$B$96</f>
        <v>4.519825082769297E-05</v>
      </c>
      <c r="D22" s="5">
        <f>C22*$B$99</f>
        <v>0</v>
      </c>
      <c r="E22" s="5">
        <f>B22+D22</f>
        <v>4</v>
      </c>
      <c r="I22" s="73">
        <f t="shared" si="4"/>
        <v>4</v>
      </c>
      <c r="P22" s="17">
        <f>E22</f>
        <v>4</v>
      </c>
    </row>
    <row r="23" spans="1:16" ht="12.75">
      <c r="A23" s="30" t="s">
        <v>3</v>
      </c>
      <c r="B23"/>
      <c r="C23" s="1">
        <f t="shared" si="0"/>
        <v>0</v>
      </c>
      <c r="D23" s="5">
        <f t="shared" si="1"/>
        <v>0</v>
      </c>
      <c r="E23" s="5">
        <f t="shared" si="2"/>
        <v>0</v>
      </c>
      <c r="I23" s="73">
        <f t="shared" si="4"/>
        <v>0</v>
      </c>
      <c r="P23" s="17">
        <f t="shared" si="3"/>
        <v>0</v>
      </c>
    </row>
    <row r="24" spans="1:16" ht="12.75">
      <c r="A24" s="30" t="s">
        <v>91</v>
      </c>
      <c r="B24">
        <v>2</v>
      </c>
      <c r="C24" s="1">
        <f>B24/$B$96</f>
        <v>2.2599125413846485E-05</v>
      </c>
      <c r="D24" s="5">
        <f>C24*$B$99</f>
        <v>0</v>
      </c>
      <c r="E24" s="5">
        <f>B24+D24</f>
        <v>2</v>
      </c>
      <c r="I24" s="73">
        <f t="shared" si="4"/>
        <v>2</v>
      </c>
      <c r="P24" s="17">
        <f>E24</f>
        <v>2</v>
      </c>
    </row>
    <row r="25" spans="1:16" ht="12.75">
      <c r="A25" s="30" t="s">
        <v>92</v>
      </c>
      <c r="B25">
        <v>2</v>
      </c>
      <c r="C25" s="1">
        <f>B25/$B$96</f>
        <v>2.2599125413846485E-05</v>
      </c>
      <c r="D25" s="5">
        <f>C25*$B$99</f>
        <v>0</v>
      </c>
      <c r="E25" s="5">
        <f>B25+D25</f>
        <v>2</v>
      </c>
      <c r="I25" s="73">
        <f t="shared" si="4"/>
        <v>2</v>
      </c>
      <c r="P25" s="17">
        <f>E25</f>
        <v>2</v>
      </c>
    </row>
    <row r="26" spans="1:16" ht="12.75">
      <c r="A26" s="28" t="s">
        <v>4</v>
      </c>
      <c r="B26">
        <v>362</v>
      </c>
      <c r="C26" s="1">
        <f t="shared" si="0"/>
        <v>0.004090441699906214</v>
      </c>
      <c r="D26" s="5">
        <f t="shared" si="1"/>
        <v>0</v>
      </c>
      <c r="E26" s="5">
        <f t="shared" si="2"/>
        <v>362</v>
      </c>
      <c r="H26" s="72">
        <f>E26</f>
        <v>362</v>
      </c>
      <c r="P26" s="17">
        <f t="shared" si="3"/>
        <v>362</v>
      </c>
    </row>
    <row r="27" spans="1:16" ht="12.75">
      <c r="A27" s="30" t="s">
        <v>5</v>
      </c>
      <c r="B27">
        <v>3</v>
      </c>
      <c r="C27" s="1">
        <f t="shared" si="0"/>
        <v>3.389868812076973E-05</v>
      </c>
      <c r="D27" s="5">
        <f t="shared" si="1"/>
        <v>0</v>
      </c>
      <c r="E27" s="5">
        <f t="shared" si="2"/>
        <v>3</v>
      </c>
      <c r="I27" s="73">
        <f>E27</f>
        <v>3</v>
      </c>
      <c r="P27" s="17">
        <f t="shared" si="3"/>
        <v>3</v>
      </c>
    </row>
    <row r="28" spans="1:16" ht="12.75">
      <c r="A28" s="28" t="s">
        <v>6</v>
      </c>
      <c r="B28"/>
      <c r="C28" s="1">
        <f t="shared" si="0"/>
        <v>0</v>
      </c>
      <c r="D28" s="5">
        <f t="shared" si="1"/>
        <v>0</v>
      </c>
      <c r="E28" s="5">
        <f t="shared" si="2"/>
        <v>0</v>
      </c>
      <c r="H28" s="72">
        <f>E28</f>
        <v>0</v>
      </c>
      <c r="P28" s="17">
        <f t="shared" si="3"/>
        <v>0</v>
      </c>
    </row>
    <row r="29" spans="1:16" ht="12.75">
      <c r="A29" s="28" t="s">
        <v>277</v>
      </c>
      <c r="B29">
        <v>6</v>
      </c>
      <c r="C29" s="1">
        <f t="shared" si="0"/>
        <v>6.779737624153946E-05</v>
      </c>
      <c r="D29" s="5">
        <f t="shared" si="1"/>
        <v>0</v>
      </c>
      <c r="E29" s="5">
        <f t="shared" si="2"/>
        <v>6</v>
      </c>
      <c r="H29" s="72">
        <f>E29</f>
        <v>6</v>
      </c>
      <c r="P29" s="17">
        <f t="shared" si="3"/>
        <v>6</v>
      </c>
    </row>
    <row r="30" spans="1:16" ht="12.75">
      <c r="A30" s="30" t="s">
        <v>115</v>
      </c>
      <c r="B30">
        <v>5</v>
      </c>
      <c r="C30" s="1">
        <f t="shared" si="0"/>
        <v>5.649781353461621E-05</v>
      </c>
      <c r="D30" s="5">
        <f t="shared" si="1"/>
        <v>0</v>
      </c>
      <c r="E30" s="5">
        <f>B30+D30</f>
        <v>5</v>
      </c>
      <c r="I30" s="73">
        <f>E30</f>
        <v>5</v>
      </c>
      <c r="P30" s="17">
        <f t="shared" si="3"/>
        <v>5</v>
      </c>
    </row>
    <row r="31" spans="1:16" ht="12.75">
      <c r="A31" s="45" t="s">
        <v>7</v>
      </c>
      <c r="B31"/>
      <c r="C31" s="1">
        <f t="shared" si="0"/>
        <v>0</v>
      </c>
      <c r="D31" s="5">
        <f t="shared" si="1"/>
        <v>0</v>
      </c>
      <c r="E31" s="5">
        <f t="shared" si="2"/>
        <v>0</v>
      </c>
      <c r="M31" s="6"/>
      <c r="N31" s="80">
        <f>E31</f>
        <v>0</v>
      </c>
      <c r="P31" s="17">
        <f t="shared" si="3"/>
        <v>0</v>
      </c>
    </row>
    <row r="32" spans="1:16" ht="12.75">
      <c r="A32" s="28" t="s">
        <v>120</v>
      </c>
      <c r="B32">
        <v>607</v>
      </c>
      <c r="C32" s="1">
        <f t="shared" si="0"/>
        <v>0.006858834563102408</v>
      </c>
      <c r="D32" s="5">
        <f t="shared" si="1"/>
        <v>0</v>
      </c>
      <c r="E32" s="5">
        <f t="shared" si="2"/>
        <v>607</v>
      </c>
      <c r="H32" s="72">
        <f>E32</f>
        <v>607</v>
      </c>
      <c r="M32" s="6"/>
      <c r="N32" s="6"/>
      <c r="P32" s="17">
        <f t="shared" si="3"/>
        <v>607</v>
      </c>
    </row>
    <row r="33" spans="1:16" ht="12.75">
      <c r="A33" s="28" t="s">
        <v>121</v>
      </c>
      <c r="B33">
        <v>40</v>
      </c>
      <c r="C33" s="1">
        <f t="shared" si="0"/>
        <v>0.0004519825082769297</v>
      </c>
      <c r="D33" s="5">
        <f t="shared" si="1"/>
        <v>0</v>
      </c>
      <c r="E33" s="5">
        <f t="shared" si="2"/>
        <v>40</v>
      </c>
      <c r="H33" s="72">
        <f>E33</f>
        <v>40</v>
      </c>
      <c r="M33" s="6"/>
      <c r="N33" s="6"/>
      <c r="P33" s="17">
        <f t="shared" si="3"/>
        <v>40</v>
      </c>
    </row>
    <row r="34" spans="1:16" ht="12.75">
      <c r="A34" s="28" t="s">
        <v>122</v>
      </c>
      <c r="B34"/>
      <c r="C34" s="1">
        <f t="shared" si="0"/>
        <v>0</v>
      </c>
      <c r="D34" s="5">
        <f t="shared" si="1"/>
        <v>0</v>
      </c>
      <c r="E34" s="5">
        <f>B34+D34</f>
        <v>0</v>
      </c>
      <c r="H34" s="72">
        <f>E34</f>
        <v>0</v>
      </c>
      <c r="M34" s="6"/>
      <c r="N34" s="6"/>
      <c r="P34" s="17">
        <f>E34</f>
        <v>0</v>
      </c>
    </row>
    <row r="35" spans="1:16" ht="12.75">
      <c r="A35" s="30" t="s">
        <v>8</v>
      </c>
      <c r="B35">
        <v>25</v>
      </c>
      <c r="C35" s="1">
        <f t="shared" si="0"/>
        <v>0.00028248906767308103</v>
      </c>
      <c r="D35" s="5">
        <f t="shared" si="1"/>
        <v>0</v>
      </c>
      <c r="E35" s="5">
        <f t="shared" si="2"/>
        <v>25</v>
      </c>
      <c r="I35" s="73">
        <f>E35</f>
        <v>25</v>
      </c>
      <c r="M35" s="6"/>
      <c r="P35" s="17">
        <f t="shared" si="3"/>
        <v>25</v>
      </c>
    </row>
    <row r="36" spans="1:16" ht="12.75">
      <c r="A36" s="30" t="s">
        <v>123</v>
      </c>
      <c r="B36"/>
      <c r="C36" s="1">
        <f t="shared" si="0"/>
        <v>0</v>
      </c>
      <c r="D36" s="5">
        <f t="shared" si="1"/>
        <v>0</v>
      </c>
      <c r="E36" s="5">
        <f>B36+D36</f>
        <v>0</v>
      </c>
      <c r="I36" s="73">
        <f>E36</f>
        <v>0</v>
      </c>
      <c r="M36" s="6"/>
      <c r="P36" s="17">
        <f>E36</f>
        <v>0</v>
      </c>
    </row>
    <row r="37" spans="1:16" ht="12.75">
      <c r="A37" s="30" t="s">
        <v>124</v>
      </c>
      <c r="B37"/>
      <c r="C37" s="1">
        <f t="shared" si="0"/>
        <v>0</v>
      </c>
      <c r="D37" s="5">
        <f t="shared" si="1"/>
        <v>0</v>
      </c>
      <c r="E37" s="5">
        <f>B37+D37</f>
        <v>0</v>
      </c>
      <c r="I37" s="73">
        <f>E37</f>
        <v>0</v>
      </c>
      <c r="M37" s="6"/>
      <c r="P37" s="17">
        <f t="shared" si="3"/>
        <v>0</v>
      </c>
    </row>
    <row r="38" spans="1:16" ht="12.75">
      <c r="A38" s="30" t="s">
        <v>9</v>
      </c>
      <c r="B38"/>
      <c r="C38" s="1">
        <f t="shared" si="0"/>
        <v>0</v>
      </c>
      <c r="D38" s="5">
        <f t="shared" si="1"/>
        <v>0</v>
      </c>
      <c r="E38" s="5">
        <f t="shared" si="2"/>
        <v>0</v>
      </c>
      <c r="I38" s="73">
        <f>E38</f>
        <v>0</v>
      </c>
      <c r="P38" s="17">
        <f t="shared" si="3"/>
        <v>0</v>
      </c>
    </row>
    <row r="39" spans="1:16" ht="12.75">
      <c r="A39" s="28" t="s">
        <v>10</v>
      </c>
      <c r="B39">
        <v>76</v>
      </c>
      <c r="C39" s="1">
        <f t="shared" si="0"/>
        <v>0.0008587667657261663</v>
      </c>
      <c r="D39" s="5">
        <f t="shared" si="1"/>
        <v>0</v>
      </c>
      <c r="E39" s="5">
        <f t="shared" si="2"/>
        <v>76</v>
      </c>
      <c r="H39" s="72">
        <f>E39</f>
        <v>76</v>
      </c>
      <c r="P39" s="17">
        <f t="shared" si="3"/>
        <v>76</v>
      </c>
    </row>
    <row r="40" spans="1:16" ht="12.75">
      <c r="A40" s="30" t="s">
        <v>191</v>
      </c>
      <c r="B40">
        <v>49</v>
      </c>
      <c r="C40" s="1">
        <f>B40/$B$96</f>
        <v>0.0005536785726392388</v>
      </c>
      <c r="D40" s="5">
        <f>C40*$B$99</f>
        <v>0</v>
      </c>
      <c r="E40" s="5">
        <f>B40+D40</f>
        <v>49</v>
      </c>
      <c r="I40" s="73">
        <f>E40</f>
        <v>49</v>
      </c>
      <c r="P40" s="17">
        <f>E40</f>
        <v>49</v>
      </c>
    </row>
    <row r="41" spans="1:16" ht="12.75">
      <c r="A41" s="28" t="s">
        <v>11</v>
      </c>
      <c r="B41">
        <v>202</v>
      </c>
      <c r="C41" s="1">
        <f t="shared" si="0"/>
        <v>0.002282511666798495</v>
      </c>
      <c r="D41" s="5">
        <f t="shared" si="1"/>
        <v>0</v>
      </c>
      <c r="E41" s="5">
        <f t="shared" si="2"/>
        <v>202</v>
      </c>
      <c r="H41" s="72">
        <f>E41</f>
        <v>202</v>
      </c>
      <c r="P41" s="17">
        <f t="shared" si="3"/>
        <v>202</v>
      </c>
    </row>
    <row r="42" spans="1:16" ht="12.75">
      <c r="A42" s="28" t="s">
        <v>12</v>
      </c>
      <c r="B42">
        <v>5</v>
      </c>
      <c r="C42" s="1">
        <f t="shared" si="0"/>
        <v>5.649781353461621E-05</v>
      </c>
      <c r="D42" s="5">
        <f t="shared" si="1"/>
        <v>0</v>
      </c>
      <c r="E42" s="5">
        <f t="shared" si="2"/>
        <v>5</v>
      </c>
      <c r="H42" s="72">
        <f>E42</f>
        <v>5</v>
      </c>
      <c r="P42" s="17">
        <f t="shared" si="3"/>
        <v>5</v>
      </c>
    </row>
    <row r="43" spans="1:16" ht="12.75">
      <c r="A43" s="30" t="s">
        <v>127</v>
      </c>
      <c r="B43"/>
      <c r="C43" s="1">
        <f t="shared" si="0"/>
        <v>0</v>
      </c>
      <c r="D43" s="5">
        <f t="shared" si="1"/>
        <v>0</v>
      </c>
      <c r="E43" s="5">
        <f t="shared" si="2"/>
        <v>0</v>
      </c>
      <c r="I43" s="73">
        <f>E43</f>
        <v>0</v>
      </c>
      <c r="P43" s="17">
        <f t="shared" si="3"/>
        <v>0</v>
      </c>
    </row>
    <row r="44" spans="1:16" ht="12.75">
      <c r="A44" s="30" t="s">
        <v>191</v>
      </c>
      <c r="B44"/>
      <c r="C44" s="1">
        <f t="shared" si="0"/>
        <v>0</v>
      </c>
      <c r="D44" s="5">
        <f t="shared" si="1"/>
        <v>0</v>
      </c>
      <c r="E44" s="5">
        <f>B44+D44</f>
        <v>0</v>
      </c>
      <c r="I44" s="73">
        <f>E44</f>
        <v>0</v>
      </c>
      <c r="P44" s="17">
        <f>E44</f>
        <v>0</v>
      </c>
    </row>
    <row r="45" spans="1:16" ht="12.75">
      <c r="A45" s="30" t="s">
        <v>132</v>
      </c>
      <c r="B45">
        <v>11</v>
      </c>
      <c r="C45" s="1">
        <f t="shared" si="0"/>
        <v>0.00012429518977615566</v>
      </c>
      <c r="D45" s="5">
        <f t="shared" si="1"/>
        <v>0</v>
      </c>
      <c r="E45" s="5">
        <f>B45+D45</f>
        <v>11</v>
      </c>
      <c r="I45" s="73">
        <f>E45</f>
        <v>11</v>
      </c>
      <c r="P45" s="17">
        <f t="shared" si="3"/>
        <v>11</v>
      </c>
    </row>
    <row r="46" spans="1:16" ht="12.75">
      <c r="A46" s="30" t="s">
        <v>13</v>
      </c>
      <c r="B46">
        <v>18</v>
      </c>
      <c r="C46" s="1">
        <f t="shared" si="0"/>
        <v>0.00020339212872461836</v>
      </c>
      <c r="D46" s="5">
        <f t="shared" si="1"/>
        <v>0</v>
      </c>
      <c r="E46" s="5">
        <f>B46+D46</f>
        <v>18</v>
      </c>
      <c r="I46" s="73">
        <f>E46</f>
        <v>18</v>
      </c>
      <c r="P46" s="17">
        <f t="shared" si="3"/>
        <v>18</v>
      </c>
    </row>
    <row r="47" spans="1:16" ht="12.75">
      <c r="A47" s="30" t="s">
        <v>133</v>
      </c>
      <c r="B47"/>
      <c r="C47" s="1">
        <f t="shared" si="0"/>
        <v>0</v>
      </c>
      <c r="D47" s="5">
        <f t="shared" si="1"/>
        <v>0</v>
      </c>
      <c r="E47" s="5">
        <f>B47+D47</f>
        <v>0</v>
      </c>
      <c r="I47" s="73">
        <f>E47</f>
        <v>0</v>
      </c>
      <c r="P47" s="17">
        <f t="shared" si="3"/>
        <v>0</v>
      </c>
    </row>
    <row r="48" spans="1:16" ht="12.75">
      <c r="A48" s="26" t="s">
        <v>14</v>
      </c>
      <c r="B48">
        <v>139</v>
      </c>
      <c r="C48" s="1">
        <f t="shared" si="0"/>
        <v>0.0015706392162623307</v>
      </c>
      <c r="D48" s="5">
        <f t="shared" si="1"/>
        <v>0</v>
      </c>
      <c r="E48" s="5">
        <f t="shared" si="2"/>
        <v>139</v>
      </c>
      <c r="G48" s="74">
        <f>E48</f>
        <v>139</v>
      </c>
      <c r="P48" s="17">
        <f t="shared" si="3"/>
        <v>139</v>
      </c>
    </row>
    <row r="49" spans="1:16" ht="12.75">
      <c r="A49" s="26" t="s">
        <v>15</v>
      </c>
      <c r="B49">
        <v>128</v>
      </c>
      <c r="C49" s="1">
        <f t="shared" si="0"/>
        <v>0.001446344026486175</v>
      </c>
      <c r="D49" s="5">
        <f t="shared" si="1"/>
        <v>0</v>
      </c>
      <c r="E49" s="5">
        <f t="shared" si="2"/>
        <v>128</v>
      </c>
      <c r="G49" s="74">
        <f aca="true" t="shared" si="5" ref="G49:G54">E49</f>
        <v>128</v>
      </c>
      <c r="P49" s="17">
        <f t="shared" si="3"/>
        <v>128</v>
      </c>
    </row>
    <row r="50" spans="1:16" ht="12.75">
      <c r="A50" s="26" t="s">
        <v>16</v>
      </c>
      <c r="B50">
        <v>1360</v>
      </c>
      <c r="C50" s="1">
        <f t="shared" si="0"/>
        <v>0.015367405281415608</v>
      </c>
      <c r="D50" s="5">
        <f t="shared" si="1"/>
        <v>0</v>
      </c>
      <c r="E50" s="5">
        <f t="shared" si="2"/>
        <v>1360</v>
      </c>
      <c r="G50" s="74">
        <f t="shared" si="5"/>
        <v>1360</v>
      </c>
      <c r="P50" s="17">
        <f t="shared" si="3"/>
        <v>1360</v>
      </c>
    </row>
    <row r="51" spans="1:16" ht="12.75">
      <c r="A51" s="26" t="s">
        <v>17</v>
      </c>
      <c r="B51">
        <v>723</v>
      </c>
      <c r="C51" s="1">
        <f t="shared" si="0"/>
        <v>0.008169583837105504</v>
      </c>
      <c r="D51" s="5">
        <f t="shared" si="1"/>
        <v>0</v>
      </c>
      <c r="E51" s="5">
        <f t="shared" si="2"/>
        <v>723</v>
      </c>
      <c r="G51" s="74">
        <f t="shared" si="5"/>
        <v>723</v>
      </c>
      <c r="P51" s="17">
        <f t="shared" si="3"/>
        <v>723</v>
      </c>
    </row>
    <row r="52" spans="1:16" ht="12.75">
      <c r="A52" s="26" t="s">
        <v>18</v>
      </c>
      <c r="B52">
        <v>386</v>
      </c>
      <c r="C52" s="1">
        <f t="shared" si="0"/>
        <v>0.004361631204872371</v>
      </c>
      <c r="D52" s="5">
        <f t="shared" si="1"/>
        <v>0</v>
      </c>
      <c r="E52" s="5">
        <f t="shared" si="2"/>
        <v>386</v>
      </c>
      <c r="G52" s="74">
        <f t="shared" si="5"/>
        <v>386</v>
      </c>
      <c r="P52" s="17">
        <f t="shared" si="3"/>
        <v>386</v>
      </c>
    </row>
    <row r="53" spans="1:16" ht="12.75">
      <c r="A53" s="26" t="s">
        <v>19</v>
      </c>
      <c r="B53">
        <v>162</v>
      </c>
      <c r="C53" s="1">
        <f t="shared" si="0"/>
        <v>0.0018305291585215652</v>
      </c>
      <c r="D53" s="5">
        <f t="shared" si="1"/>
        <v>0</v>
      </c>
      <c r="E53" s="5">
        <f t="shared" si="2"/>
        <v>162</v>
      </c>
      <c r="G53" s="74">
        <f t="shared" si="5"/>
        <v>162</v>
      </c>
      <c r="P53" s="17">
        <f t="shared" si="3"/>
        <v>162</v>
      </c>
    </row>
    <row r="54" spans="1:16" ht="12.75">
      <c r="A54" s="26" t="s">
        <v>20</v>
      </c>
      <c r="B54">
        <v>252</v>
      </c>
      <c r="C54" s="1">
        <f t="shared" si="0"/>
        <v>0.002847489802144657</v>
      </c>
      <c r="D54" s="5">
        <f t="shared" si="1"/>
        <v>0</v>
      </c>
      <c r="E54" s="5">
        <f t="shared" si="2"/>
        <v>252</v>
      </c>
      <c r="G54" s="74">
        <f t="shared" si="5"/>
        <v>252</v>
      </c>
      <c r="P54" s="17">
        <f t="shared" si="3"/>
        <v>252</v>
      </c>
    </row>
    <row r="55" spans="1:16" ht="12.75">
      <c r="A55" s="26" t="s">
        <v>21</v>
      </c>
      <c r="B55">
        <v>35126</v>
      </c>
      <c r="C55" s="1">
        <f t="shared" si="0"/>
        <v>0.3969084396433858</v>
      </c>
      <c r="D55" s="5">
        <f t="shared" si="1"/>
        <v>0</v>
      </c>
      <c r="E55" s="5">
        <f t="shared" si="2"/>
        <v>35126</v>
      </c>
      <c r="G55" s="82"/>
      <c r="O55" s="84">
        <f>E55</f>
        <v>35126</v>
      </c>
      <c r="P55" s="17"/>
    </row>
    <row r="56" spans="1:16" ht="12.75">
      <c r="A56" s="25" t="s">
        <v>22</v>
      </c>
      <c r="B56">
        <v>216</v>
      </c>
      <c r="C56" s="1">
        <f t="shared" si="0"/>
        <v>0.0024407055446954203</v>
      </c>
      <c r="D56" s="5">
        <f t="shared" si="1"/>
        <v>0</v>
      </c>
      <c r="E56" s="5">
        <f t="shared" si="2"/>
        <v>216</v>
      </c>
      <c r="F56" s="75">
        <f>E56</f>
        <v>216</v>
      </c>
      <c r="P56" s="17">
        <f t="shared" si="3"/>
        <v>216</v>
      </c>
    </row>
    <row r="57" spans="1:16" ht="12.75">
      <c r="A57" s="25" t="s">
        <v>23</v>
      </c>
      <c r="B57">
        <v>6</v>
      </c>
      <c r="C57" s="1">
        <f t="shared" si="0"/>
        <v>6.779737624153946E-05</v>
      </c>
      <c r="D57" s="5">
        <f t="shared" si="1"/>
        <v>0</v>
      </c>
      <c r="E57" s="5">
        <f t="shared" si="2"/>
        <v>6</v>
      </c>
      <c r="F57" s="75">
        <f aca="true" t="shared" si="6" ref="F57:F72">E57</f>
        <v>6</v>
      </c>
      <c r="P57" s="17">
        <f t="shared" si="3"/>
        <v>6</v>
      </c>
    </row>
    <row r="58" spans="1:16" ht="12.75">
      <c r="A58" s="25" t="s">
        <v>24</v>
      </c>
      <c r="B58">
        <v>884</v>
      </c>
      <c r="C58" s="1">
        <f t="shared" si="0"/>
        <v>0.009988813432920147</v>
      </c>
      <c r="D58" s="5">
        <f t="shared" si="1"/>
        <v>0</v>
      </c>
      <c r="E58" s="5">
        <f t="shared" si="2"/>
        <v>884</v>
      </c>
      <c r="F58" s="75">
        <f t="shared" si="6"/>
        <v>884</v>
      </c>
      <c r="P58" s="17">
        <f t="shared" si="3"/>
        <v>884</v>
      </c>
    </row>
    <row r="59" spans="1:16" ht="12.75">
      <c r="A59" s="25" t="s">
        <v>25</v>
      </c>
      <c r="B59">
        <v>7</v>
      </c>
      <c r="C59" s="1">
        <f t="shared" si="0"/>
        <v>7.90969389484627E-05</v>
      </c>
      <c r="D59" s="5">
        <f t="shared" si="1"/>
        <v>0</v>
      </c>
      <c r="E59" s="5">
        <f t="shared" si="2"/>
        <v>7</v>
      </c>
      <c r="F59" s="75">
        <f t="shared" si="6"/>
        <v>7</v>
      </c>
      <c r="P59" s="17">
        <f t="shared" si="3"/>
        <v>7</v>
      </c>
    </row>
    <row r="60" spans="1:16" ht="12.75">
      <c r="A60" s="25" t="s">
        <v>26</v>
      </c>
      <c r="B60">
        <v>161</v>
      </c>
      <c r="C60" s="1">
        <f t="shared" si="0"/>
        <v>0.0018192295958146419</v>
      </c>
      <c r="D60" s="5">
        <f t="shared" si="1"/>
        <v>0</v>
      </c>
      <c r="E60" s="5">
        <f t="shared" si="2"/>
        <v>161</v>
      </c>
      <c r="F60" s="75">
        <f t="shared" si="6"/>
        <v>161</v>
      </c>
      <c r="P60" s="17">
        <f t="shared" si="3"/>
        <v>161</v>
      </c>
    </row>
    <row r="61" spans="1:16" ht="12.75">
      <c r="A61" s="25" t="s">
        <v>27</v>
      </c>
      <c r="B61">
        <v>4</v>
      </c>
      <c r="C61" s="1">
        <f t="shared" si="0"/>
        <v>4.519825082769297E-05</v>
      </c>
      <c r="D61" s="5">
        <f t="shared" si="1"/>
        <v>0</v>
      </c>
      <c r="E61" s="5">
        <f t="shared" si="2"/>
        <v>4</v>
      </c>
      <c r="F61" s="75">
        <f t="shared" si="6"/>
        <v>4</v>
      </c>
      <c r="P61" s="17">
        <f t="shared" si="3"/>
        <v>4</v>
      </c>
    </row>
    <row r="62" spans="1:16" ht="12.75">
      <c r="A62" s="25" t="s">
        <v>28</v>
      </c>
      <c r="B62"/>
      <c r="C62" s="1">
        <f t="shared" si="0"/>
        <v>0</v>
      </c>
      <c r="D62" s="5">
        <f t="shared" si="1"/>
        <v>0</v>
      </c>
      <c r="E62" s="5">
        <f t="shared" si="2"/>
        <v>0</v>
      </c>
      <c r="F62" s="75">
        <f t="shared" si="6"/>
        <v>0</v>
      </c>
      <c r="P62" s="17">
        <f t="shared" si="3"/>
        <v>0</v>
      </c>
    </row>
    <row r="63" spans="1:16" ht="12.75">
      <c r="A63" s="25" t="s">
        <v>29</v>
      </c>
      <c r="B63">
        <v>14</v>
      </c>
      <c r="C63" s="1">
        <f aca="true" t="shared" si="7" ref="C63:C94">B63/$B$96</f>
        <v>0.0001581938778969254</v>
      </c>
      <c r="D63" s="5">
        <f aca="true" t="shared" si="8" ref="D63:D94">C63*$B$99</f>
        <v>0</v>
      </c>
      <c r="E63" s="5">
        <f t="shared" si="2"/>
        <v>14</v>
      </c>
      <c r="F63" s="75">
        <f t="shared" si="6"/>
        <v>14</v>
      </c>
      <c r="P63" s="17">
        <f t="shared" si="3"/>
        <v>14</v>
      </c>
    </row>
    <row r="64" spans="1:16" ht="12.75">
      <c r="A64" s="25" t="s">
        <v>30</v>
      </c>
      <c r="B64">
        <v>438</v>
      </c>
      <c r="C64" s="1">
        <f t="shared" si="7"/>
        <v>0.00494920846563238</v>
      </c>
      <c r="D64" s="5">
        <f t="shared" si="8"/>
        <v>0</v>
      </c>
      <c r="E64" s="5">
        <f t="shared" si="2"/>
        <v>438</v>
      </c>
      <c r="F64" s="75">
        <f t="shared" si="6"/>
        <v>438</v>
      </c>
      <c r="P64" s="17">
        <f t="shared" si="3"/>
        <v>438</v>
      </c>
    </row>
    <row r="65" spans="1:16" ht="12.75">
      <c r="A65" s="25" t="s">
        <v>31</v>
      </c>
      <c r="B65">
        <v>2654</v>
      </c>
      <c r="C65" s="1">
        <f t="shared" si="7"/>
        <v>0.029989039424174285</v>
      </c>
      <c r="D65" s="5">
        <f t="shared" si="8"/>
        <v>0</v>
      </c>
      <c r="E65" s="5">
        <f t="shared" si="2"/>
        <v>2654</v>
      </c>
      <c r="F65" s="75">
        <f t="shared" si="6"/>
        <v>2654</v>
      </c>
      <c r="P65" s="17">
        <f t="shared" si="3"/>
        <v>2654</v>
      </c>
    </row>
    <row r="66" spans="1:16" ht="12.75">
      <c r="A66" s="25" t="s">
        <v>32</v>
      </c>
      <c r="B66">
        <v>11895</v>
      </c>
      <c r="C66" s="1">
        <f t="shared" si="7"/>
        <v>0.13440829839885196</v>
      </c>
      <c r="D66" s="5">
        <f t="shared" si="8"/>
        <v>0</v>
      </c>
      <c r="E66" s="5">
        <f t="shared" si="2"/>
        <v>11895</v>
      </c>
      <c r="F66" s="75">
        <f t="shared" si="6"/>
        <v>11895</v>
      </c>
      <c r="P66" s="17">
        <f t="shared" si="3"/>
        <v>11895</v>
      </c>
    </row>
    <row r="67" spans="1:16" ht="12.75">
      <c r="A67" s="25" t="s">
        <v>33</v>
      </c>
      <c r="B67">
        <v>685</v>
      </c>
      <c r="C67" s="1">
        <f t="shared" si="7"/>
        <v>0.007740200454242421</v>
      </c>
      <c r="D67" s="5">
        <f t="shared" si="8"/>
        <v>0</v>
      </c>
      <c r="E67" s="5">
        <f t="shared" si="2"/>
        <v>685</v>
      </c>
      <c r="F67" s="75">
        <f t="shared" si="6"/>
        <v>685</v>
      </c>
      <c r="P67" s="17">
        <f t="shared" si="3"/>
        <v>685</v>
      </c>
    </row>
    <row r="68" spans="1:16" ht="12.75">
      <c r="A68" s="25" t="s">
        <v>34</v>
      </c>
      <c r="B68">
        <v>1</v>
      </c>
      <c r="C68" s="1">
        <f t="shared" si="7"/>
        <v>1.1299562706923242E-05</v>
      </c>
      <c r="D68" s="5">
        <f t="shared" si="8"/>
        <v>0</v>
      </c>
      <c r="E68" s="5">
        <f t="shared" si="2"/>
        <v>1</v>
      </c>
      <c r="F68" s="75">
        <f t="shared" si="6"/>
        <v>1</v>
      </c>
      <c r="P68" s="17">
        <f t="shared" si="3"/>
        <v>1</v>
      </c>
    </row>
    <row r="69" spans="1:16" ht="12.75">
      <c r="A69" s="25" t="s">
        <v>35</v>
      </c>
      <c r="B69">
        <v>4131</v>
      </c>
      <c r="C69" s="1">
        <f t="shared" si="7"/>
        <v>0.046678493542299915</v>
      </c>
      <c r="D69" s="5">
        <f t="shared" si="8"/>
        <v>0</v>
      </c>
      <c r="E69" s="5">
        <f t="shared" si="2"/>
        <v>4131</v>
      </c>
      <c r="F69" s="75">
        <f t="shared" si="6"/>
        <v>4131</v>
      </c>
      <c r="P69" s="17">
        <f t="shared" si="3"/>
        <v>4131</v>
      </c>
    </row>
    <row r="70" spans="1:16" ht="12.75">
      <c r="A70" s="25" t="s">
        <v>36</v>
      </c>
      <c r="B70">
        <v>8769</v>
      </c>
      <c r="C70" s="1">
        <f t="shared" si="7"/>
        <v>0.0990858653770099</v>
      </c>
      <c r="D70" s="5">
        <f t="shared" si="8"/>
        <v>0</v>
      </c>
      <c r="E70" s="5">
        <f t="shared" si="2"/>
        <v>8769</v>
      </c>
      <c r="F70" s="75">
        <f t="shared" si="6"/>
        <v>8769</v>
      </c>
      <c r="P70" s="17">
        <f t="shared" si="3"/>
        <v>8769</v>
      </c>
    </row>
    <row r="71" spans="1:16" ht="12.75">
      <c r="A71" s="25" t="s">
        <v>37</v>
      </c>
      <c r="B71">
        <v>18125</v>
      </c>
      <c r="C71" s="1">
        <f t="shared" si="7"/>
        <v>0.20480457406298377</v>
      </c>
      <c r="D71" s="5">
        <f t="shared" si="8"/>
        <v>0</v>
      </c>
      <c r="E71" s="5">
        <f t="shared" si="2"/>
        <v>18125</v>
      </c>
      <c r="F71" s="75">
        <f t="shared" si="6"/>
        <v>18125</v>
      </c>
      <c r="P71" s="17">
        <f t="shared" si="3"/>
        <v>18125</v>
      </c>
    </row>
    <row r="72" spans="1:16" ht="12.75">
      <c r="A72" s="25" t="s">
        <v>38</v>
      </c>
      <c r="B72">
        <v>267</v>
      </c>
      <c r="C72" s="1">
        <f t="shared" si="7"/>
        <v>0.0030169832427485057</v>
      </c>
      <c r="D72" s="5">
        <f t="shared" si="8"/>
        <v>0</v>
      </c>
      <c r="E72" s="5">
        <f t="shared" si="2"/>
        <v>267</v>
      </c>
      <c r="F72" s="75">
        <f t="shared" si="6"/>
        <v>267</v>
      </c>
      <c r="P72" s="17">
        <f t="shared" si="3"/>
        <v>267</v>
      </c>
    </row>
    <row r="73" spans="1:16" ht="12.75">
      <c r="A73" s="41" t="s">
        <v>136</v>
      </c>
      <c r="B73">
        <v>3</v>
      </c>
      <c r="C73" s="1">
        <f>B73/$B$96</f>
        <v>3.389868812076973E-05</v>
      </c>
      <c r="D73" s="5">
        <f>C73*$B$99</f>
        <v>0</v>
      </c>
      <c r="E73" s="5">
        <f>B73+D73</f>
        <v>3</v>
      </c>
      <c r="J73" s="78">
        <f>E73</f>
        <v>3</v>
      </c>
      <c r="P73" s="17">
        <f>E73</f>
        <v>3</v>
      </c>
    </row>
    <row r="74" spans="1:16" ht="12.75">
      <c r="A74" s="41" t="s">
        <v>150</v>
      </c>
      <c r="B74"/>
      <c r="C74" s="1">
        <f>B74/$B$96</f>
        <v>0</v>
      </c>
      <c r="D74" s="5">
        <f>C74*$B$99</f>
        <v>0</v>
      </c>
      <c r="E74" s="5">
        <f>B74+D74</f>
        <v>0</v>
      </c>
      <c r="J74" s="78">
        <f>E74</f>
        <v>0</v>
      </c>
      <c r="P74" s="17">
        <f>E74</f>
        <v>0</v>
      </c>
    </row>
    <row r="75" spans="1:16" ht="12.75">
      <c r="A75" s="42" t="s">
        <v>265</v>
      </c>
      <c r="B75"/>
      <c r="C75" s="1">
        <f t="shared" si="7"/>
        <v>0</v>
      </c>
      <c r="D75" s="5">
        <f t="shared" si="8"/>
        <v>0</v>
      </c>
      <c r="E75" s="5">
        <f t="shared" si="2"/>
        <v>0</v>
      </c>
      <c r="K75" s="76">
        <f>E75</f>
        <v>0</v>
      </c>
      <c r="P75" s="17">
        <f t="shared" si="3"/>
        <v>0</v>
      </c>
    </row>
    <row r="76" spans="1:16" ht="12.75">
      <c r="A76" s="42" t="s">
        <v>39</v>
      </c>
      <c r="B76"/>
      <c r="C76" s="1">
        <f>B76/$B$96</f>
        <v>0</v>
      </c>
      <c r="D76" s="5">
        <f>C76*$B$99</f>
        <v>0</v>
      </c>
      <c r="E76" s="5">
        <f>B76+D76</f>
        <v>0</v>
      </c>
      <c r="K76" s="76">
        <f>E76</f>
        <v>0</v>
      </c>
      <c r="P76" s="17">
        <f>E76</f>
        <v>0</v>
      </c>
    </row>
    <row r="77" spans="1:16" ht="12.75">
      <c r="A77" s="42" t="s">
        <v>195</v>
      </c>
      <c r="B77"/>
      <c r="C77" s="1">
        <f>B77/$B$96</f>
        <v>0</v>
      </c>
      <c r="D77" s="5">
        <f>C77*$B$99</f>
        <v>0</v>
      </c>
      <c r="E77" s="5">
        <f>B77+D77</f>
        <v>0</v>
      </c>
      <c r="K77" s="76">
        <f>E77</f>
        <v>0</v>
      </c>
      <c r="P77" s="17">
        <f>E77</f>
        <v>0</v>
      </c>
    </row>
    <row r="78" spans="1:16" ht="12.75">
      <c r="A78" s="40" t="s">
        <v>138</v>
      </c>
      <c r="B78">
        <v>1</v>
      </c>
      <c r="C78" s="1">
        <f>B78/$B$96</f>
        <v>1.1299562706923242E-05</v>
      </c>
      <c r="D78" s="5">
        <f>C78*$B$99</f>
        <v>0</v>
      </c>
      <c r="E78" s="5">
        <f>B78+D78</f>
        <v>1</v>
      </c>
      <c r="L78" s="77">
        <f>E78</f>
        <v>1</v>
      </c>
      <c r="P78" s="17">
        <f>E78</f>
        <v>1</v>
      </c>
    </row>
    <row r="79" spans="1:16" ht="12.75">
      <c r="A79" s="40" t="s">
        <v>40</v>
      </c>
      <c r="B79">
        <v>37</v>
      </c>
      <c r="C79" s="1">
        <f t="shared" si="7"/>
        <v>0.00041808382015616</v>
      </c>
      <c r="D79" s="5">
        <f t="shared" si="8"/>
        <v>0</v>
      </c>
      <c r="E79" s="5">
        <f t="shared" si="2"/>
        <v>37</v>
      </c>
      <c r="L79" s="77">
        <f>E79</f>
        <v>37</v>
      </c>
      <c r="P79" s="17">
        <f t="shared" si="3"/>
        <v>37</v>
      </c>
    </row>
    <row r="80" spans="1:16" ht="12.75">
      <c r="A80" s="41" t="s">
        <v>41</v>
      </c>
      <c r="B80">
        <v>182</v>
      </c>
      <c r="C80" s="1">
        <f t="shared" si="7"/>
        <v>0.00205652041266003</v>
      </c>
      <c r="D80" s="5">
        <f t="shared" si="8"/>
        <v>0</v>
      </c>
      <c r="E80" s="5">
        <f t="shared" si="2"/>
        <v>182</v>
      </c>
      <c r="J80" s="78">
        <f>E80</f>
        <v>182</v>
      </c>
      <c r="P80" s="17">
        <f t="shared" si="3"/>
        <v>182</v>
      </c>
    </row>
    <row r="81" spans="1:16" ht="12.75">
      <c r="A81" s="41" t="s">
        <v>42</v>
      </c>
      <c r="B81">
        <v>1</v>
      </c>
      <c r="C81" s="1">
        <f t="shared" si="7"/>
        <v>1.1299562706923242E-05</v>
      </c>
      <c r="D81" s="5">
        <f t="shared" si="8"/>
        <v>0</v>
      </c>
      <c r="E81" s="5">
        <f t="shared" si="2"/>
        <v>1</v>
      </c>
      <c r="J81" s="78">
        <f>E81</f>
        <v>1</v>
      </c>
      <c r="P81" s="17">
        <f t="shared" si="3"/>
        <v>1</v>
      </c>
    </row>
    <row r="82" spans="1:16" ht="12.75">
      <c r="A82" s="42" t="s">
        <v>43</v>
      </c>
      <c r="B82">
        <v>8</v>
      </c>
      <c r="C82" s="1">
        <f t="shared" si="7"/>
        <v>9.039650165538594E-05</v>
      </c>
      <c r="D82" s="5">
        <f t="shared" si="8"/>
        <v>0</v>
      </c>
      <c r="E82" s="5">
        <f t="shared" si="2"/>
        <v>8</v>
      </c>
      <c r="K82" s="76">
        <f aca="true" t="shared" si="9" ref="K82:K87">E82</f>
        <v>8</v>
      </c>
      <c r="P82" s="17">
        <f t="shared" si="3"/>
        <v>8</v>
      </c>
    </row>
    <row r="83" spans="1:16" ht="12.75">
      <c r="A83" s="42" t="s">
        <v>237</v>
      </c>
      <c r="B83">
        <v>8</v>
      </c>
      <c r="C83" s="1">
        <f>B83/$B$96</f>
        <v>9.039650165538594E-05</v>
      </c>
      <c r="D83" s="5">
        <f>C83*$B$99</f>
        <v>0</v>
      </c>
      <c r="E83" s="5">
        <f>B83+D83</f>
        <v>8</v>
      </c>
      <c r="K83" s="76">
        <f t="shared" si="9"/>
        <v>8</v>
      </c>
      <c r="P83" s="17">
        <f>E83</f>
        <v>8</v>
      </c>
    </row>
    <row r="84" spans="1:16" ht="12.75">
      <c r="A84" s="42" t="s">
        <v>238</v>
      </c>
      <c r="B84">
        <v>8</v>
      </c>
      <c r="C84" s="1">
        <f>B84/$B$96</f>
        <v>9.039650165538594E-05</v>
      </c>
      <c r="D84" s="5">
        <f>C84*$B$99</f>
        <v>0</v>
      </c>
      <c r="E84" s="5">
        <f>B84+D84</f>
        <v>8</v>
      </c>
      <c r="K84" s="76">
        <f t="shared" si="9"/>
        <v>8</v>
      </c>
      <c r="P84" s="17">
        <f>E84</f>
        <v>8</v>
      </c>
    </row>
    <row r="85" spans="1:16" ht="12.75">
      <c r="A85" s="42" t="s">
        <v>239</v>
      </c>
      <c r="B85">
        <v>18</v>
      </c>
      <c r="C85" s="1">
        <f>B85/$B$96</f>
        <v>0.00020339212872461836</v>
      </c>
      <c r="D85" s="5">
        <f>C85*$B$99</f>
        <v>0</v>
      </c>
      <c r="E85" s="5">
        <f>B85+D85</f>
        <v>18</v>
      </c>
      <c r="K85" s="76">
        <f t="shared" si="9"/>
        <v>18</v>
      </c>
      <c r="P85" s="17">
        <f>E85</f>
        <v>18</v>
      </c>
    </row>
    <row r="86" spans="1:16" ht="12.75">
      <c r="A86" s="42" t="s">
        <v>240</v>
      </c>
      <c r="B86">
        <v>88</v>
      </c>
      <c r="C86" s="1">
        <f>B86/$B$96</f>
        <v>0.0009943615182092453</v>
      </c>
      <c r="D86" s="5">
        <f>C86*$B$99</f>
        <v>0</v>
      </c>
      <c r="E86" s="5">
        <f>B86+D86</f>
        <v>88</v>
      </c>
      <c r="K86" s="76">
        <f t="shared" si="9"/>
        <v>88</v>
      </c>
      <c r="P86" s="17">
        <f>E86</f>
        <v>88</v>
      </c>
    </row>
    <row r="87" spans="1:16" ht="12.75">
      <c r="A87" s="42" t="s">
        <v>241</v>
      </c>
      <c r="B87"/>
      <c r="C87" s="1">
        <f>B87/$B$96</f>
        <v>0</v>
      </c>
      <c r="D87" s="5">
        <f>C87*$B$99</f>
        <v>0</v>
      </c>
      <c r="E87" s="5">
        <f>B87+D87</f>
        <v>0</v>
      </c>
      <c r="K87" s="76">
        <f t="shared" si="9"/>
        <v>0</v>
      </c>
      <c r="P87" s="17">
        <f>E87</f>
        <v>0</v>
      </c>
    </row>
    <row r="88" spans="1:16" ht="12.75">
      <c r="A88" s="39" t="s">
        <v>44</v>
      </c>
      <c r="B88">
        <v>22</v>
      </c>
      <c r="C88" s="1">
        <f t="shared" si="7"/>
        <v>0.0002485903795523113</v>
      </c>
      <c r="D88" s="5">
        <f t="shared" si="8"/>
        <v>0</v>
      </c>
      <c r="E88" s="5">
        <f t="shared" si="2"/>
        <v>22</v>
      </c>
      <c r="M88" s="79">
        <f>E88</f>
        <v>22</v>
      </c>
      <c r="N88" s="6"/>
      <c r="P88" s="17">
        <f t="shared" si="3"/>
        <v>22</v>
      </c>
    </row>
    <row r="89" spans="1:16" ht="12.75">
      <c r="A89" s="41" t="s">
        <v>45</v>
      </c>
      <c r="B89">
        <v>34</v>
      </c>
      <c r="C89" s="1">
        <f t="shared" si="7"/>
        <v>0.0003841851320353902</v>
      </c>
      <c r="D89" s="5">
        <f t="shared" si="8"/>
        <v>0</v>
      </c>
      <c r="E89" s="5">
        <f t="shared" si="2"/>
        <v>34</v>
      </c>
      <c r="J89" s="78">
        <f>E89</f>
        <v>34</v>
      </c>
      <c r="P89" s="17">
        <f t="shared" si="3"/>
        <v>34</v>
      </c>
    </row>
    <row r="90" spans="1:16" ht="12.75">
      <c r="A90" s="42" t="s">
        <v>145</v>
      </c>
      <c r="B90">
        <v>5</v>
      </c>
      <c r="C90" s="1">
        <f t="shared" si="7"/>
        <v>5.649781353461621E-05</v>
      </c>
      <c r="D90" s="5">
        <f t="shared" si="8"/>
        <v>0</v>
      </c>
      <c r="E90" s="5">
        <f t="shared" si="2"/>
        <v>5</v>
      </c>
      <c r="J90" s="6"/>
      <c r="K90" s="76">
        <f>E90</f>
        <v>5</v>
      </c>
      <c r="P90" s="17">
        <f t="shared" si="3"/>
        <v>5</v>
      </c>
    </row>
    <row r="91" spans="1:16" ht="12.75">
      <c r="A91" s="42" t="s">
        <v>198</v>
      </c>
      <c r="B91">
        <v>67</v>
      </c>
      <c r="C91" s="1">
        <f t="shared" si="7"/>
        <v>0.0007570707013638572</v>
      </c>
      <c r="D91" s="5">
        <f t="shared" si="8"/>
        <v>0</v>
      </c>
      <c r="E91" s="5">
        <f t="shared" si="2"/>
        <v>67</v>
      </c>
      <c r="J91" s="6"/>
      <c r="K91" s="76">
        <f>E91</f>
        <v>67</v>
      </c>
      <c r="P91" s="17">
        <f t="shared" si="3"/>
        <v>67</v>
      </c>
    </row>
    <row r="92" spans="1:16" ht="12.75">
      <c r="A92" s="42" t="s">
        <v>221</v>
      </c>
      <c r="B92">
        <v>45</v>
      </c>
      <c r="C92" s="1">
        <f>B92/$B$96</f>
        <v>0.0005084803218115459</v>
      </c>
      <c r="D92" s="5">
        <f>C92*$B$99</f>
        <v>0</v>
      </c>
      <c r="E92" s="5">
        <f>B92+D92</f>
        <v>45</v>
      </c>
      <c r="J92" s="6"/>
      <c r="K92" s="76">
        <f>E92</f>
        <v>45</v>
      </c>
      <c r="P92" s="17">
        <f>E92</f>
        <v>45</v>
      </c>
    </row>
    <row r="93" spans="1:16" ht="12.75">
      <c r="A93" s="40" t="s">
        <v>146</v>
      </c>
      <c r="B93">
        <v>5</v>
      </c>
      <c r="C93" s="1">
        <f t="shared" si="7"/>
        <v>5.649781353461621E-05</v>
      </c>
      <c r="D93" s="5">
        <f t="shared" si="8"/>
        <v>0</v>
      </c>
      <c r="E93" s="5">
        <f t="shared" si="2"/>
        <v>5</v>
      </c>
      <c r="J93" s="6"/>
      <c r="K93" s="6"/>
      <c r="L93" s="77">
        <f>E93</f>
        <v>5</v>
      </c>
      <c r="P93" s="17">
        <f t="shared" si="3"/>
        <v>5</v>
      </c>
    </row>
    <row r="94" spans="1:16" ht="12.75">
      <c r="A94" s="45" t="s">
        <v>147</v>
      </c>
      <c r="B94"/>
      <c r="C94" s="1">
        <f t="shared" si="7"/>
        <v>0</v>
      </c>
      <c r="D94" s="5">
        <f t="shared" si="8"/>
        <v>0</v>
      </c>
      <c r="E94" s="5">
        <f t="shared" si="2"/>
        <v>0</v>
      </c>
      <c r="N94" s="80">
        <f>E94</f>
        <v>0</v>
      </c>
      <c r="P94" s="17">
        <f t="shared" si="3"/>
        <v>0</v>
      </c>
    </row>
    <row r="95" spans="1:2" ht="12.75">
      <c r="A95"/>
      <c r="B95" s="16"/>
    </row>
    <row r="96" spans="1:16" ht="12.75">
      <c r="A96" s="1" t="s">
        <v>67</v>
      </c>
      <c r="B96" s="16">
        <v>88499</v>
      </c>
      <c r="C96" s="1">
        <f>B96/$B$97</f>
        <v>1</v>
      </c>
      <c r="E96" s="5">
        <f>SUM(E12:E94)</f>
        <v>88499</v>
      </c>
      <c r="F96" s="33">
        <f aca="true" t="shared" si="10" ref="F96:P96">SUM(F12:F94)</f>
        <v>48257</v>
      </c>
      <c r="G96" s="34">
        <f t="shared" si="10"/>
        <v>3150</v>
      </c>
      <c r="H96" s="31">
        <f t="shared" si="10"/>
        <v>1310</v>
      </c>
      <c r="I96" s="32">
        <f t="shared" si="10"/>
        <v>124</v>
      </c>
      <c r="J96" s="38">
        <f t="shared" si="10"/>
        <v>220</v>
      </c>
      <c r="K96" s="35">
        <f t="shared" si="10"/>
        <v>247</v>
      </c>
      <c r="L96" s="36">
        <f t="shared" si="10"/>
        <v>43</v>
      </c>
      <c r="M96" s="37">
        <f t="shared" si="10"/>
        <v>22</v>
      </c>
      <c r="N96" s="44">
        <f t="shared" si="10"/>
        <v>0</v>
      </c>
      <c r="O96" s="85">
        <f>SUM(O12:O94)</f>
        <v>35126</v>
      </c>
      <c r="P96" s="5">
        <f t="shared" si="10"/>
        <v>53373</v>
      </c>
    </row>
    <row r="97" spans="1:4" ht="12.75">
      <c r="A97" s="1" t="s">
        <v>68</v>
      </c>
      <c r="B97" s="5">
        <v>88499</v>
      </c>
      <c r="D97" s="5" t="s">
        <v>66</v>
      </c>
    </row>
    <row r="98" spans="2:3" ht="12.75">
      <c r="B98" s="5" t="s">
        <v>66</v>
      </c>
      <c r="C98" s="5"/>
    </row>
    <row r="99" spans="1:2" ht="38.25">
      <c r="A99" s="18" t="s">
        <v>69</v>
      </c>
      <c r="B99" s="19">
        <f>B97-B96</f>
        <v>0</v>
      </c>
    </row>
    <row r="100" ht="13.5" thickBot="1"/>
    <row r="101" spans="1:12" ht="12.75">
      <c r="A101" s="46"/>
      <c r="B101" s="47"/>
      <c r="C101" s="48"/>
      <c r="D101" s="47"/>
      <c r="E101" s="47"/>
      <c r="F101" s="48"/>
      <c r="G101" s="48"/>
      <c r="H101" s="48"/>
      <c r="I101" s="48"/>
      <c r="J101" s="48"/>
      <c r="K101" s="48"/>
      <c r="L101" s="49"/>
    </row>
    <row r="102" spans="1:12" ht="12.75">
      <c r="A102" s="50">
        <v>1</v>
      </c>
      <c r="B102" s="51" t="s">
        <v>159</v>
      </c>
      <c r="C102" s="52"/>
      <c r="D102" s="51"/>
      <c r="E102" s="51"/>
      <c r="F102" s="52"/>
      <c r="G102" s="52"/>
      <c r="H102" s="52"/>
      <c r="I102" s="53">
        <f>P96</f>
        <v>53373</v>
      </c>
      <c r="J102" s="52"/>
      <c r="K102" s="52"/>
      <c r="L102" s="54"/>
    </row>
    <row r="103" spans="1:12" ht="13.5" thickBot="1">
      <c r="A103" s="50"/>
      <c r="B103" s="51"/>
      <c r="C103" s="52"/>
      <c r="D103" s="51"/>
      <c r="E103" s="51"/>
      <c r="F103" s="52"/>
      <c r="G103" s="52"/>
      <c r="H103" s="52"/>
      <c r="I103" s="55"/>
      <c r="J103" s="52"/>
      <c r="K103" s="52"/>
      <c r="L103" s="54"/>
    </row>
    <row r="104" spans="1:12" ht="13.5" thickBot="1">
      <c r="A104" s="50"/>
      <c r="B104" s="51"/>
      <c r="C104" s="52"/>
      <c r="D104" s="51"/>
      <c r="E104" s="51"/>
      <c r="F104" s="52"/>
      <c r="G104" s="52"/>
      <c r="H104" s="52"/>
      <c r="I104" s="56" t="s">
        <v>58</v>
      </c>
      <c r="J104" s="57" t="s">
        <v>160</v>
      </c>
      <c r="K104" s="57" t="s">
        <v>161</v>
      </c>
      <c r="L104" s="54"/>
    </row>
    <row r="105" spans="1:12" ht="12.75">
      <c r="A105" s="50">
        <v>2</v>
      </c>
      <c r="B105" s="51" t="s">
        <v>162</v>
      </c>
      <c r="C105" s="52"/>
      <c r="D105" s="51"/>
      <c r="E105" s="51"/>
      <c r="F105" s="52"/>
      <c r="G105" s="52"/>
      <c r="H105" s="52"/>
      <c r="I105" s="58">
        <f>J105+K105</f>
        <v>51407</v>
      </c>
      <c r="J105" s="58">
        <f>G96</f>
        <v>3150</v>
      </c>
      <c r="K105" s="58">
        <f>F96</f>
        <v>48257</v>
      </c>
      <c r="L105" s="54"/>
    </row>
    <row r="106" spans="1:12" ht="12.75">
      <c r="A106" s="50">
        <v>3</v>
      </c>
      <c r="B106" s="51" t="s">
        <v>163</v>
      </c>
      <c r="C106" s="52"/>
      <c r="D106" s="51"/>
      <c r="E106" s="51"/>
      <c r="F106" s="52"/>
      <c r="G106" s="52"/>
      <c r="H106" s="52"/>
      <c r="I106" s="58">
        <f>J106+K106</f>
        <v>1434</v>
      </c>
      <c r="J106" s="58">
        <f>H96</f>
        <v>1310</v>
      </c>
      <c r="K106" s="58">
        <f>I96</f>
        <v>124</v>
      </c>
      <c r="L106" s="54"/>
    </row>
    <row r="107" spans="1:12" ht="12.75">
      <c r="A107" s="50">
        <v>4</v>
      </c>
      <c r="B107" s="51" t="s">
        <v>164</v>
      </c>
      <c r="C107" s="52"/>
      <c r="D107" s="51"/>
      <c r="E107" s="51"/>
      <c r="F107" s="52"/>
      <c r="G107" s="52"/>
      <c r="H107" s="52"/>
      <c r="I107" s="58">
        <f>J107+K107</f>
        <v>467</v>
      </c>
      <c r="J107" s="58">
        <f>J96</f>
        <v>220</v>
      </c>
      <c r="K107" s="58">
        <f>K96</f>
        <v>247</v>
      </c>
      <c r="L107" s="54"/>
    </row>
    <row r="108" spans="1:12" ht="12.75">
      <c r="A108" s="50">
        <v>5</v>
      </c>
      <c r="B108" s="51" t="s">
        <v>165</v>
      </c>
      <c r="C108" s="52"/>
      <c r="D108" s="51"/>
      <c r="E108" s="51"/>
      <c r="F108" s="52"/>
      <c r="G108" s="52"/>
      <c r="H108" s="52"/>
      <c r="I108" s="59">
        <f>L96</f>
        <v>43</v>
      </c>
      <c r="J108" s="52"/>
      <c r="K108" s="52"/>
      <c r="L108" s="54"/>
    </row>
    <row r="109" spans="1:12" ht="12.75">
      <c r="A109" s="50">
        <v>6</v>
      </c>
      <c r="B109" s="51" t="s">
        <v>166</v>
      </c>
      <c r="C109" s="52"/>
      <c r="D109" s="51"/>
      <c r="E109" s="51"/>
      <c r="F109" s="52"/>
      <c r="G109" s="52"/>
      <c r="H109" s="52"/>
      <c r="I109" s="53">
        <f>M96</f>
        <v>22</v>
      </c>
      <c r="J109" s="52"/>
      <c r="K109" s="52"/>
      <c r="L109" s="54"/>
    </row>
    <row r="110" spans="1:12" ht="12.75">
      <c r="A110" s="50">
        <v>9</v>
      </c>
      <c r="B110" s="51" t="s">
        <v>167</v>
      </c>
      <c r="C110" s="52"/>
      <c r="D110" s="51"/>
      <c r="E110" s="51"/>
      <c r="F110" s="52"/>
      <c r="G110" s="52"/>
      <c r="H110" s="52"/>
      <c r="I110" s="52"/>
      <c r="J110" s="52"/>
      <c r="K110" s="52"/>
      <c r="L110" s="54"/>
    </row>
    <row r="111" spans="1:12" ht="12.75">
      <c r="A111" s="50"/>
      <c r="B111" s="60" t="s">
        <v>168</v>
      </c>
      <c r="C111" s="61"/>
      <c r="D111" s="60" t="s">
        <v>169</v>
      </c>
      <c r="E111" s="51"/>
      <c r="F111" s="52"/>
      <c r="G111" s="52"/>
      <c r="H111" s="52"/>
      <c r="I111" s="52"/>
      <c r="J111" s="52"/>
      <c r="K111" s="52"/>
      <c r="L111" s="54"/>
    </row>
    <row r="112" spans="1:12" ht="12.75">
      <c r="A112" s="50"/>
      <c r="B112" s="51" t="s">
        <v>170</v>
      </c>
      <c r="C112" s="52"/>
      <c r="D112" s="62"/>
      <c r="E112" s="51"/>
      <c r="F112" s="52"/>
      <c r="G112" s="52"/>
      <c r="H112" s="52"/>
      <c r="I112" s="52"/>
      <c r="J112" s="52"/>
      <c r="K112" s="52"/>
      <c r="L112" s="54"/>
    </row>
    <row r="113" spans="1:12" ht="12.75">
      <c r="A113" s="50"/>
      <c r="B113" s="51" t="s">
        <v>174</v>
      </c>
      <c r="C113" s="52"/>
      <c r="D113" s="63">
        <v>130</v>
      </c>
      <c r="E113" s="51"/>
      <c r="F113" s="52"/>
      <c r="G113" s="52"/>
      <c r="H113" s="52"/>
      <c r="I113" s="52"/>
      <c r="J113" s="52"/>
      <c r="K113" s="52"/>
      <c r="L113" s="54"/>
    </row>
    <row r="114" spans="1:12" ht="12.75">
      <c r="A114" s="50"/>
      <c r="B114" s="51" t="s">
        <v>175</v>
      </c>
      <c r="C114" s="52"/>
      <c r="D114" s="63">
        <v>117</v>
      </c>
      <c r="E114" s="51"/>
      <c r="F114" s="52"/>
      <c r="G114" s="52"/>
      <c r="H114" s="52"/>
      <c r="I114" s="52"/>
      <c r="J114" s="52"/>
      <c r="K114" s="52"/>
      <c r="L114" s="54"/>
    </row>
    <row r="115" spans="1:12" ht="12.75">
      <c r="A115" s="50"/>
      <c r="B115" s="51" t="s">
        <v>176</v>
      </c>
      <c r="C115" s="52"/>
      <c r="D115" s="62">
        <v>103</v>
      </c>
      <c r="E115" s="51"/>
      <c r="F115" s="52"/>
      <c r="G115" s="52"/>
      <c r="H115" s="52"/>
      <c r="I115" s="52"/>
      <c r="J115" s="52"/>
      <c r="K115" s="52"/>
      <c r="L115" s="54"/>
    </row>
    <row r="116" spans="1:12" ht="12.75">
      <c r="A116" s="50"/>
      <c r="B116" s="51" t="s">
        <v>171</v>
      </c>
      <c r="C116" s="52"/>
      <c r="D116" s="63">
        <v>3</v>
      </c>
      <c r="E116" s="51"/>
      <c r="F116" s="52"/>
      <c r="G116" s="52"/>
      <c r="H116" s="52"/>
      <c r="I116" s="52"/>
      <c r="J116" s="52"/>
      <c r="K116" s="52"/>
      <c r="L116" s="54"/>
    </row>
    <row r="117" spans="1:12" ht="12.75">
      <c r="A117" s="50"/>
      <c r="B117" s="51" t="s">
        <v>177</v>
      </c>
      <c r="C117" s="52"/>
      <c r="D117" s="63">
        <v>13</v>
      </c>
      <c r="E117" s="51"/>
      <c r="F117" s="52"/>
      <c r="G117" s="52"/>
      <c r="H117" s="52"/>
      <c r="I117" s="52"/>
      <c r="J117" s="52"/>
      <c r="K117" s="52"/>
      <c r="L117" s="54"/>
    </row>
    <row r="118" spans="1:12" ht="13.5" thickBot="1">
      <c r="A118" s="64"/>
      <c r="B118" s="65"/>
      <c r="C118" s="66"/>
      <c r="D118" s="65"/>
      <c r="E118" s="65"/>
      <c r="F118" s="66"/>
      <c r="G118" s="66"/>
      <c r="H118" s="66"/>
      <c r="I118" s="66"/>
      <c r="J118" s="66"/>
      <c r="K118" s="66"/>
      <c r="L118" s="67"/>
    </row>
  </sheetData>
  <sheetProtection/>
  <mergeCells count="1">
    <mergeCell ref="A2:P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Winnefox Library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schmude</dc:creator>
  <cp:keywords/>
  <dc:description/>
  <cp:lastModifiedBy>boehning</cp:lastModifiedBy>
  <cp:lastPrinted>2008-01-17T20:08:15Z</cp:lastPrinted>
  <dcterms:created xsi:type="dcterms:W3CDTF">2006-01-11T20:52:19Z</dcterms:created>
  <dcterms:modified xsi:type="dcterms:W3CDTF">2012-09-13T19:56:42Z</dcterms:modified>
  <cp:category/>
  <cp:version/>
  <cp:contentType/>
  <cp:contentStatus/>
</cp:coreProperties>
</file>